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076" windowHeight="10128" tabRatio="981" activeTab="2"/>
  </bookViews>
  <sheets>
    <sheet name="ФОТ 111" sheetId="27" r:id="rId1"/>
    <sheet name="ФОТ (119)" sheetId="21" r:id="rId2"/>
    <sheet name="244" sheetId="38" r:id="rId3"/>
    <sheet name="Лист2" sheetId="37" r:id="rId4"/>
  </sheets>
  <definedNames>
    <definedName name="_xlnm.Print_Area" localSheetId="1">'ФОТ (119)'!$A$1:$AZ$60</definedName>
    <definedName name="_xlnm.Print_Area" localSheetId="0">'ФОТ 111'!$A$1:$AZ$143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0" i="38" l="1"/>
  <c r="AW63" i="27" l="1"/>
  <c r="AR61" i="38" l="1"/>
  <c r="AN61" i="38"/>
  <c r="AJ61" i="38"/>
  <c r="AR57" i="38"/>
  <c r="AN57" i="38"/>
  <c r="AJ57" i="38"/>
  <c r="AR52" i="38"/>
  <c r="AN52" i="38"/>
  <c r="AJ52" i="38"/>
  <c r="AN48" i="38"/>
  <c r="AJ48" i="38"/>
  <c r="AR40" i="38"/>
  <c r="AJ40" i="38"/>
  <c r="AR36" i="38"/>
  <c r="AN36" i="38"/>
  <c r="AJ36" i="38"/>
  <c r="AR33" i="38"/>
  <c r="AR62" i="38" s="1"/>
  <c r="AN33" i="38"/>
  <c r="AJ33" i="38"/>
  <c r="AC20" i="38"/>
  <c r="AN62" i="38" l="1"/>
  <c r="AI17" i="38" s="1"/>
  <c r="AI20" i="38" s="1"/>
  <c r="AJ62" i="38"/>
  <c r="E76" i="38" s="1"/>
  <c r="I76" i="38"/>
  <c r="AO17" i="38"/>
  <c r="AO20" i="38" s="1"/>
  <c r="G76" i="38"/>
  <c r="AC21" i="27" l="1"/>
  <c r="AC17" i="21"/>
  <c r="AL52" i="21" l="1"/>
  <c r="AL48" i="21"/>
  <c r="AL43" i="21"/>
  <c r="AL27" i="21"/>
  <c r="AL28" i="21"/>
  <c r="W120" i="27"/>
  <c r="AC31" i="27"/>
  <c r="Z65" i="27"/>
  <c r="AW65" i="27" s="1"/>
  <c r="AL42" i="21" l="1"/>
  <c r="AL47" i="21"/>
  <c r="AL51" i="21"/>
  <c r="W113" i="27"/>
  <c r="AC44" i="27" s="1"/>
  <c r="AC32" i="27" s="1"/>
  <c r="AL57" i="21" l="1"/>
  <c r="W123" i="27"/>
  <c r="AC45" i="27" s="1"/>
  <c r="N120" i="27" l="1"/>
  <c r="N110" i="27"/>
  <c r="V77" i="27"/>
  <c r="Z76" i="27"/>
  <c r="AW76" i="27" s="1"/>
  <c r="Z75" i="27"/>
  <c r="AW75" i="27" s="1"/>
  <c r="Z74" i="27"/>
  <c r="AW74" i="27" s="1"/>
  <c r="Z73" i="27"/>
  <c r="AW73" i="27" s="1"/>
  <c r="Z72" i="27"/>
  <c r="AW72" i="27" s="1"/>
  <c r="Z71" i="27"/>
  <c r="AW71" i="27" s="1"/>
  <c r="Z70" i="27"/>
  <c r="AW70" i="27" s="1"/>
  <c r="Z69" i="27"/>
  <c r="AW69" i="27" s="1"/>
  <c r="Z68" i="27"/>
  <c r="Z67" i="27"/>
  <c r="AW67" i="27" s="1"/>
  <c r="Z66" i="27"/>
  <c r="AW66" i="27" s="1"/>
  <c r="Z64" i="27"/>
  <c r="AW64" i="27" s="1"/>
  <c r="Z63" i="27"/>
  <c r="Z62" i="27"/>
  <c r="AW62" i="27" s="1"/>
  <c r="Z61" i="27"/>
  <c r="AW61" i="27" s="1"/>
  <c r="AW77" i="27" l="1"/>
  <c r="AC43" i="27" s="1"/>
  <c r="AC49" i="27" l="1"/>
</calcChain>
</file>

<file path=xl/sharedStrings.xml><?xml version="1.0" encoding="utf-8"?>
<sst xmlns="http://schemas.openxmlformats.org/spreadsheetml/2006/main" count="722" uniqueCount="341">
  <si>
    <t>Вид документа</t>
  </si>
  <si>
    <t>(основной документ - код 01; изменения к документу - код 02)</t>
  </si>
  <si>
    <t>Единица измерения:</t>
  </si>
  <si>
    <t>Наименование показателя</t>
  </si>
  <si>
    <t>Код строки</t>
  </si>
  <si>
    <t>Объем расходов</t>
  </si>
  <si>
    <t>в том числе: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</si>
  <si>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</si>
  <si>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</si>
  <si>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</si>
  <si>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</si>
  <si>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</si>
  <si>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</si>
  <si>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</si>
  <si>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</si>
  <si>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</si>
  <si>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№ 
п/п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</si>
  <si>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</si>
  <si>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</si>
  <si>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</si>
  <si>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 </t>
  </si>
  <si>
    <t>0001</t>
  </si>
  <si>
    <t>0002</t>
  </si>
  <si>
    <t>0003</t>
  </si>
  <si>
    <t>х</t>
  </si>
  <si>
    <t>Размер базы для начисления страховых взносов</t>
  </si>
  <si>
    <t>Сумма взноса</t>
  </si>
  <si>
    <t>Страховые взносы на обязательное пенсионное страхование, всего</t>
  </si>
  <si>
    <t>1.1.</t>
  </si>
  <si>
    <t>1.2.</t>
  </si>
  <si>
    <t>1.3.</t>
  </si>
  <si>
    <t>с применением пониженных тарифов страховых взносов на обязательное пенсионное страхование для отдельных категорий плательщиков</t>
  </si>
  <si>
    <t>1.3.1.</t>
  </si>
  <si>
    <t>1.3.2.</t>
  </si>
  <si>
    <t>1.4.</t>
  </si>
  <si>
    <t xml:space="preserve">с применением дополнительных тарифов страховых взносов на обязательное пенсионное страхование для отдельных категорий плательщиков </t>
  </si>
  <si>
    <t>1.4.1.</t>
  </si>
  <si>
    <t>1.4.2.</t>
  </si>
  <si>
    <t>Страховые взносы  на обязательное социальное страхование на случай временной нетрудоспособности и в связи с материнством, всего</t>
  </si>
  <si>
    <t>2.1.</t>
  </si>
  <si>
    <t>2.2.</t>
  </si>
  <si>
    <t>2.3.</t>
  </si>
  <si>
    <t xml:space="preserve">с применением пониженных тарифов на обязательное социальное страхование на случай временной нетрудоспособности и в связи с материнством </t>
  </si>
  <si>
    <t>2.3.1.</t>
  </si>
  <si>
    <t>Страховые взносы на обязательное медицинское страхование, всего</t>
  </si>
  <si>
    <t>3.1.</t>
  </si>
  <si>
    <t>3.2.</t>
  </si>
  <si>
    <t xml:space="preserve">с применением пониженного тарифа страховых взносов на обязательное медицинское страхование </t>
  </si>
  <si>
    <t>3.2.1.</t>
  </si>
  <si>
    <t>4.1.</t>
  </si>
  <si>
    <t>4.2.</t>
  </si>
  <si>
    <t>Всего</t>
  </si>
  <si>
    <t>в том числе:
корректировка округления</t>
  </si>
  <si>
    <t>корректировка в связи с регрессом по страховым взносам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</si>
  <si>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</si>
  <si>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</si>
  <si>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</si>
  <si>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</si>
  <si>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</si>
  <si>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</si>
  <si>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</si>
  <si>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</si>
  <si>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</si>
  <si>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 xml:space="preserve"> г.</t>
  </si>
  <si>
    <t>Код 
строки</t>
  </si>
  <si>
    <t>на  20__ год
(на текущий финансовый год)</t>
  </si>
  <si>
    <t>2</t>
  </si>
  <si>
    <t>КОСГУ</t>
  </si>
  <si>
    <t>Итого</t>
  </si>
  <si>
    <t>на  20__ год
(на первый год планового периода)</t>
  </si>
  <si>
    <t>на  20__ год
(на второй год планового периода)</t>
  </si>
  <si>
    <t>1. Объем расходов на закупку товаров, работ, услуг</t>
  </si>
  <si>
    <t>2.1. Объем затрат на закупку товаров, работ и услуг для обеспечения федеральных нужд по закупкам федеральных органов исполнительной власти и иных государственных органов, а также подведомственных казенных учреждений</t>
  </si>
  <si>
    <t>Товары, работы и услуги по ОКПД</t>
  </si>
  <si>
    <t>код
(класс, подкласс, группа)</t>
  </si>
  <si>
    <t xml:space="preserve"> наименование</t>
  </si>
  <si>
    <t>1</t>
  </si>
  <si>
    <t>Итого по коду КОСГУ</t>
  </si>
  <si>
    <t>за счет субсидий, предоставленных из бюджетов бюджетной системы Российской Федерации, из них:</t>
  </si>
  <si>
    <t>наименование</t>
  </si>
  <si>
    <t>Наименование объекта 
закупки</t>
  </si>
  <si>
    <t>Цель осуществления закупки</t>
  </si>
  <si>
    <t>Сведения о технической сложности, инновацион-ности и 
специальном характере закупки</t>
  </si>
  <si>
    <t>Нормативный правовой (правовой) акт</t>
  </si>
  <si>
    <t>вид</t>
  </si>
  <si>
    <t>дата</t>
  </si>
  <si>
    <t>номер</t>
  </si>
  <si>
    <t>Наименование 
объекта закупки</t>
  </si>
  <si>
    <t>в том числе: 
в пределах установленной предельной величины базы для исчисления страховых взносов на обязательное пенсионное страхование по тарифу 22,0 %</t>
  </si>
  <si>
    <t>свыше установленной предельной величины базы для исчисления страховых взносов на обязательное пенсионное страхование по тарифу 10,0 %</t>
  </si>
  <si>
    <t>в том числе:  
по тарифу 20,0 %</t>
  </si>
  <si>
    <t>в том числе:  
по тарифу 2 %</t>
  </si>
  <si>
    <t>в том числе: 
страховые взносы обязательное социальное страхование на случай временной нетрудоспособности и в связи с материнством по тарифу 2,9 %</t>
  </si>
  <si>
    <t>в отношении выплат и иных вознаграждений в пользу иностранных граждан и лиц без гражданства, временно пребывающих в Российской Федерации, в пределах установленной предельной величины базы для исчисления страховых взносов по данному виду страхования по тарифу  1,8 %</t>
  </si>
  <si>
    <t>в том числе: 
страховые взносы на обязательное медицинское страхование  по тарифу  5,1 %</t>
  </si>
  <si>
    <t>Установленная численность, ед</t>
  </si>
  <si>
    <t>0100</t>
  </si>
  <si>
    <t>0110</t>
  </si>
  <si>
    <t>0200</t>
  </si>
  <si>
    <t>0210</t>
  </si>
  <si>
    <t>0120</t>
  </si>
  <si>
    <t>0130</t>
  </si>
  <si>
    <t>0131</t>
  </si>
  <si>
    <t>0132</t>
  </si>
  <si>
    <t>0140</t>
  </si>
  <si>
    <t>0141</t>
  </si>
  <si>
    <t>0142</t>
  </si>
  <si>
    <t>0220</t>
  </si>
  <si>
    <t>0230</t>
  </si>
  <si>
    <t>0231</t>
  </si>
  <si>
    <t>0300</t>
  </si>
  <si>
    <t>0310</t>
  </si>
  <si>
    <t>0320</t>
  </si>
  <si>
    <t>0321</t>
  </si>
  <si>
    <t>0400</t>
  </si>
  <si>
    <t>0410</t>
  </si>
  <si>
    <t>0420</t>
  </si>
  <si>
    <t>9000</t>
  </si>
  <si>
    <t>9002</t>
  </si>
  <si>
    <t>9001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</si>
  <si>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</t>
  </si>
  <si>
    <t>в том числе: 
обязательное социальное страхование от несчастных случаев на производстве и профессиональных заболеваний по ставке 0,2 %</t>
  </si>
  <si>
    <t>5.1.</t>
  </si>
  <si>
    <t>5.2.</t>
  </si>
  <si>
    <t>0500</t>
  </si>
  <si>
    <t>0510</t>
  </si>
  <si>
    <t>0520</t>
  </si>
  <si>
    <t>0101</t>
  </si>
  <si>
    <t>0102</t>
  </si>
  <si>
    <t>0201</t>
  </si>
  <si>
    <t>0202</t>
  </si>
  <si>
    <t>ОКПД</t>
  </si>
  <si>
    <t>Единица измерения</t>
  </si>
  <si>
    <t>Количество</t>
  </si>
  <si>
    <t>Наименование 
выплаты</t>
  </si>
  <si>
    <t>1.1. Аналитическое распределение по КОСГУ*</t>
  </si>
  <si>
    <t>0600</t>
  </si>
  <si>
    <t>Уточнение расчета по страховым взносам на обязательное социальное страхование, всего</t>
  </si>
  <si>
    <t>(рекомендуемый образец)</t>
  </si>
  <si>
    <t>* 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в Министерстве юстиции Российской Федерации 12 февраля 2018 г., регистрационный № 50003) в случае, если Порядком органа - учредителя предусмотрена указанная детализация.</t>
  </si>
  <si>
    <t>руб</t>
  </si>
  <si>
    <t>Среднемесячный размер оплаты труда на одного работника</t>
  </si>
  <si>
    <t>КОСГУ*</t>
  </si>
  <si>
    <t xml:space="preserve">сумма </t>
  </si>
  <si>
    <t>численность получателей выплаты, чел</t>
  </si>
  <si>
    <t>объем  обязательств, подлежащих 
исполнению за пределами 
планового периода</t>
  </si>
  <si>
    <t>Код по КОСГУ*</t>
  </si>
  <si>
    <t xml:space="preserve">в соответствии с Федеральным законом № 44-ФЗ </t>
  </si>
  <si>
    <t>Учреждение</t>
  </si>
  <si>
    <t>Объем расходных обязательств, подлежащих 
исполнению за пределами планового периода</t>
  </si>
  <si>
    <t xml:space="preserve">закупки, заключенные без учета требований Федеральных законов № 44-ФЗ и № 223-ФЗ </t>
  </si>
  <si>
    <t xml:space="preserve">за счет субсидий, предоставленных на финансовое обеспечение 
выполнения государственного  задания </t>
  </si>
  <si>
    <t>целевая субсидия</t>
  </si>
  <si>
    <t xml:space="preserve">в соответствии с Федеральным законом № 223-ФЗ </t>
  </si>
  <si>
    <t>Фонд оплаты труда в год
(гр.4 x гр.5)</t>
  </si>
  <si>
    <t>Стоимость работ (услуг)</t>
  </si>
  <si>
    <t>Цена за единицу</t>
  </si>
  <si>
    <t>объем обязательств, подлежащих 
исполнению за пределами 
планового периода</t>
  </si>
  <si>
    <t>объем обязательств, подлежащих 
исполнению за пределами планового периода</t>
  </si>
  <si>
    <t>Год (планируемый год) размещения закупки</t>
  </si>
  <si>
    <t>наименование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 в случае, если закупка планируется в рамках указанной программы</t>
  </si>
  <si>
    <t xml:space="preserve">наименование мероприятия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планирования), наименование функции, полномочия государственного органа, органа управления государственным внебюджетным фондом, муниципального органа и (или) наименование международного договора Российской Федерации
</t>
  </si>
  <si>
    <t>ожидаемый результат реализации мероприятия государственной программы Российской Федерации**</t>
  </si>
  <si>
    <t xml:space="preserve">обоснование соответствия объекта и (или) объектов закупки мероприятию государственной (муниципальной) программы, функциям, полномочиям и (или) международному договору Российской Федерации
</t>
  </si>
  <si>
    <t>* не заполняется в отношении закупок, осуществляемых в соответствии с Федеральным законом от 18 июля 2011 года № 233-ФЗ "О закупках товаров, работ, услуг отдельными видами юридических лиц"</t>
  </si>
  <si>
    <t>** графа заполняется в случае, если планируемая закупка включена в государственную программу Российской Федерации, программу субъекта Российской Федерации, муниципальную программу.</t>
  </si>
  <si>
    <t>Наименование товара, работы, услуги</t>
  </si>
  <si>
    <t>Уровень индексации, %</t>
  </si>
  <si>
    <t>* При обосновании (расчетах) плановых показателей на выплаты на оказание услуг связи в графе А указывается количество абонентских номеров, подключенных к сети связи, в графе В - количество платежей в год; в графе С - стоимость за единицу услуги, руб.; в графе D - сумма (гр. А х гр. В х гр. С);</t>
  </si>
  <si>
    <t xml:space="preserve"> При обосновании (расчетах) плановых показателей по оплате транспортных услуг в графе А указывается количество услуг перевозки, в графе В - цена услуги перевозки, руб.; С - стоимость услуг перевозки (гр. А х гр. В), руб., графа D - не заполняется</t>
  </si>
  <si>
    <t xml:space="preserve"> При обосновании (расчетах) плановых показателей по оплате коммунальных услуг в графе А указывается объем потребления ресурсов, в графе В - тариф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руб., С - уровень индексации, %,  в графе D - стоимость коммунальных услуг (гр. А х гр. В х гр. С), руб.</t>
  </si>
  <si>
    <t xml:space="preserve"> При обосновании (расчетах) плановых показателей на оплату аренды имущества, в том числе объектов недвижимого имущества, в графе А указывается размер арендуемой площади (количества арендуемого оборудования, иного имущества), кв. м (шт.); в графе В - ставка арендной платы, руб.; С - стоимость аренды с учетом НДС, руб.; графа D - не заполняется</t>
  </si>
  <si>
    <t xml:space="preserve"> При обосновании (расчетах) плановых показателей на содержание имущества в графе А указывается объема ремонтных работ (услуг); в графе В - сметная стоимость ремонтных работ (услуг), руб.; С - стоимость работ (услуг), руб; графа D - не заполняется</t>
  </si>
  <si>
    <t xml:space="preserve"> При обосновании (расчетах) плановых показателей на обязательное страхование, в том числе на обязательное страхование гражданской ответственности владельцев транспортных средств, страховой премии (страховых взносов) в графе А уеазывается количество застрахованных работников, застрахованного имущества; в графе В - базовая ставка страховых тарифов; в графе С - поправочный коэффициент к базовой ставке страхового тарифа, определяемый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страхования; в графе D - стоимость услуг обязательного страхования, в том числе обязательного страхования гражданской ответственности владельцев транспортных средств, размер страховой премии (страховых взносов), руб.</t>
  </si>
  <si>
    <t>При обосновании (расчетах) плановых показателей выплат, направленных на повышение квалификации (профессиональную переподготовку) в графе А указывается количество работников, направляемых на повышение квалификации, чел.; в графе В - цена обучения одного работника по каждому виду дополнительного профессионального образования, руб.; графы С и D - не заполняются.</t>
  </si>
  <si>
    <t xml:space="preserve"> При обосновании (расчетах) плановых показателей на оплату медицинских осмотров, информационных услуг, консультационных услуг, экспертных услуг, типографских работ, научно-исследовательских работ в графе А указывается количество медицинских осмотров, информационных услуг, консультационных услуг, экспертных услуг, типографских работ, научно-исследовательских работ; в графе В - стоимость  медицинских осмотров, информационных услуг, консультационных услуг, экспертных услуг, типографских работ, научно-исследовательских работ в графе А указывается количество медицинских осмотров, информационных услуг, консультационных услуг, экспертных услуг, типографских работ, научно-исследовательских работ, руб.; графы С и D - не заполняются.</t>
  </si>
  <si>
    <t xml:space="preserve"> При обосновании (расчетах) плановых показателей на приобретение основных средств (в том числе, оборудования, транспортных средств, мебели, инвентаря, бытовых приборов) в графе А указывается количество основных средств, в графе В - средняя стоимость основного средства, руб.; в графе С - стоимость основных средств (гр. А х гр. С), руб; графа D - не заполняется.</t>
  </si>
  <si>
    <t xml:space="preserve"> При обосновании (расчетах) плановых показателей на приобретение материальных запасов в графе А указываются потребности в продуктах питания, лекарственных средствах, горюче-смазочных и строительных материалах, мягком инвентаре и специальной одежде, и обуви, запасных частях к оборудованию и транспортным средствам, хозяйственных товарах и канцелярских принадлежностя; в графе В - средняя стоимость продуктов питания, лекарственных средств, горюче-смазочных и строительных материалов, мягкого инвентаря и специальной одежды, и обуви, запасных частей к оборудованию и транспортным средствам, хозяйственных товаров и канцелярских принадлежностей, руб.; в графе С - сумма (гр. А х гр. В), руб.; графа D - не заполняется.</t>
  </si>
  <si>
    <t>3. Описание и обоснование объектов закупок товаров, работ и услуг для обеспечения государственных (муниципальных) нужд</t>
  </si>
  <si>
    <t>Фонд оплаты труда</t>
  </si>
  <si>
    <t>Страховые взносы на обязательное социальное страхование</t>
  </si>
  <si>
    <t>2.1. Расчет страховых взносов на обязательное социальное страхование</t>
  </si>
  <si>
    <t>______________________________________________________________________________________________________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</si>
  <si>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Указывается в случаях, предусмотренных Порядком органа-учредителя</t>
    </r>
  </si>
  <si>
    <r>
      <t>в том числе: 
по тарифу</t>
    </r>
    <r>
      <rPr>
        <vertAlign val="superscript"/>
        <sz val="11"/>
        <rFont val="Times New Roman"/>
        <family val="1"/>
        <charset val="204"/>
      </rPr>
      <t xml:space="preserve"> 4</t>
    </r>
  </si>
  <si>
    <r>
      <t>обязательное социальное страхование от несчастных случаев на производстве и профессиональных заболеваний по ставке</t>
    </r>
    <r>
      <rPr>
        <vertAlign val="superscript"/>
        <sz val="11"/>
        <rFont val="Times New Roman"/>
        <family val="1"/>
        <charset val="204"/>
      </rPr>
      <t xml:space="preserve"> 5</t>
    </r>
  </si>
  <si>
    <r>
      <t xml:space="preserve">Наименование 
должности </t>
    </r>
    <r>
      <rPr>
        <vertAlign val="superscript"/>
        <sz val="11"/>
        <rFont val="Times New Roman"/>
        <family val="1"/>
        <charset val="204"/>
      </rPr>
      <t>2</t>
    </r>
  </si>
  <si>
    <t>всего 
(гр.6 + гр.7 
+ гр.8 )</t>
  </si>
  <si>
    <t>Категория 
должностей</t>
  </si>
  <si>
    <t>Задолженность персонала по полученным авансам  (дебиторская  задолженность) на начало года</t>
  </si>
  <si>
    <t>Задолженность  перед персоналом по оплате труда (кредиторская задолженность) на конец года</t>
  </si>
  <si>
    <t>__________________________________________________________________________________</t>
  </si>
  <si>
    <t>Размер базы для начисления 
страховых взносов</t>
  </si>
  <si>
    <t>Задолженность персонала по полученным авансам  (дебиторская  задолженность) на конец года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</si>
  <si>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</si>
  <si>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начало года</t>
  </si>
  <si>
    <t>Задолженность перед персоналом по оплате труда  (кредиторская задолженность) на начало года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</si>
  <si>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</si>
  <si>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конец года</t>
  </si>
  <si>
    <t>Планируемые выплаты на оплату труда
( с.0100 - с.0200 + с.0300  - с.0400 + с.0500)</t>
  </si>
  <si>
    <t>Задолженность перед контрагентами (дебиторская задолженность) на начало года</t>
  </si>
  <si>
    <t>Полученные предварительные платежи (авансы) по контрактам (договорам) (кредиторская задолженность) на начало года</t>
  </si>
  <si>
    <t>Задолженность перед контрагентами (дебиторская задолженность) на конец года</t>
  </si>
  <si>
    <t>Полученные предварительные платежи (авансы) по контрактам (договорам) (кредиторская задолженность) на конец года</t>
  </si>
  <si>
    <t>0004</t>
  </si>
  <si>
    <t>0005</t>
  </si>
  <si>
    <t>0006</t>
  </si>
  <si>
    <t>Планируемые выплаты  страховых взносов на обязательное социальное страхование
(с.0100 - с.0200 + с. 0300  - с. 0400 + с. 0500)</t>
  </si>
  <si>
    <t>Приложение № 4
к Требованиям к плану финансово-хозяйственной деятельности  государственного (муниципального) учреждения, утвержденным приказом Министерства финансов  Российской Федерации
от ___________2018 г. № ______</t>
  </si>
  <si>
    <r>
      <t xml:space="preserve"> Обоснования (расчеты) расходов на оплату труда 
по элементу вида расходов классификации расходов бюджетов 111 "Фонд оплаты труда учреждений" </t>
    </r>
    <r>
      <rPr>
        <b/>
        <vertAlign val="superscript"/>
        <sz val="11"/>
        <rFont val="Times New Roman"/>
        <family val="1"/>
        <charset val="204"/>
      </rPr>
      <t>1</t>
    </r>
  </si>
  <si>
    <r>
      <t xml:space="preserve">5 </t>
    </r>
    <r>
      <rPr>
        <sz val="11"/>
        <rFont val="Times New Roman"/>
        <family val="1"/>
        <charset val="204"/>
      </rPr>
      <t>Формируется по элементам  вида расходов  119 "Взносы по обязательному социальному страхованию на выплаты по оплате труда работников и иные выплаты работникам учреждений",  "139 Взносы по обязательному социальному страхованию на выплаты по оплате труда (денежное содержание) гражданских лиц"   классификации расходов бюджетов</t>
    </r>
  </si>
  <si>
    <r>
      <t xml:space="preserve">Обоснования (расчеты) расходов на страховые взносы на обязательное социальное страхование
 по элементу вида расходов классификации расходов бюджетов 119 "Взносы по обязательному социальному страхованию на выплаты по оплате труда работников и иные выплаты работникам учреждений" </t>
    </r>
    <r>
      <rPr>
        <b/>
        <vertAlign val="superscript"/>
        <sz val="11"/>
        <rFont val="Times New Roman"/>
        <family val="1"/>
        <charset val="204"/>
      </rPr>
      <t>5</t>
    </r>
  </si>
  <si>
    <r>
      <t xml:space="preserve">по тарифу </t>
    </r>
    <r>
      <rPr>
        <vertAlign val="superscript"/>
        <sz val="11"/>
        <rFont val="Times New Roman"/>
        <family val="1"/>
        <charset val="204"/>
      </rPr>
      <t>6</t>
    </r>
  </si>
  <si>
    <r>
      <t>в том числе: 
по тарифу</t>
    </r>
    <r>
      <rPr>
        <vertAlign val="superscript"/>
        <sz val="11"/>
        <rFont val="Times New Roman"/>
        <family val="1"/>
        <charset val="204"/>
      </rPr>
      <t xml:space="preserve"> 6</t>
    </r>
  </si>
  <si>
    <r>
      <rPr>
        <vertAlign val="superscript"/>
        <sz val="10"/>
        <rFont val="Times New Roman"/>
        <family val="1"/>
        <charset val="204"/>
      </rPr>
      <t xml:space="preserve"> 6</t>
    </r>
    <r>
      <rPr>
        <sz val="10"/>
        <rFont val="Times New Roman"/>
        <family val="1"/>
        <charset val="204"/>
      </rPr>
      <t xml:space="preserve"> Указываются страховые тарифы, установленные главой 34 Налогового кодекса Российской Федерации (часть вторая)  от 5 августа 2000 г.№  117-ФЗ (Собрание законодательства Российская Федерация, 2005, № 52, ст.5592; 2015, № 51, ст.7233).</t>
    </r>
  </si>
  <si>
    <r>
      <rPr>
        <vertAlign val="superscript"/>
        <sz val="10"/>
        <rFont val="Times New Roman"/>
        <family val="1"/>
        <charset val="204"/>
      </rPr>
      <t xml:space="preserve">7  </t>
    </r>
    <r>
      <rPr>
        <sz val="10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Российская Федерация, 2005, № 52, ст.5592; 2015, № 51, ст.7233).</t>
    </r>
  </si>
  <si>
    <r>
      <rPr>
        <vertAlign val="superscript"/>
        <sz val="11"/>
        <rFont val="Times New Roman"/>
        <family val="1"/>
        <charset val="204"/>
      </rPr>
      <t xml:space="preserve">22 </t>
    </r>
    <r>
      <rPr>
        <sz val="11"/>
        <rFont val="Times New Roman"/>
        <family val="1"/>
        <charset val="204"/>
      </rPr>
      <t xml:space="preserve">Формируется по элементам вида расходов  "241 Научно-исследовательские и опытно-конструкторские работы",  "242 Закупка товаров, работ, услуг в сфере информационно-коммуникационных технологий","243 Закупка товаров, работ, услуг в целях капитального ремонта государственного (муниципального) имущества" и 244 Прочая закупка товаров, работ и услуг"
</t>
    </r>
  </si>
  <si>
    <r>
      <t xml:space="preserve">1 </t>
    </r>
    <r>
      <rPr>
        <sz val="11"/>
        <rFont val="Times New Roman"/>
        <family val="1"/>
        <charset val="204"/>
      </rPr>
      <t>Формируется по элементу вида расходов 111 "Фонд оплаты труда учреждений" классификации расходов бюджетов.</t>
    </r>
  </si>
  <si>
    <t>Расходы на выплату заработной платы, осуществляемые на основе договоров (контрактов) в соответствии с трудовым законодательством</t>
  </si>
  <si>
    <t>Пособия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</si>
  <si>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Выплаты поощрительного, стимулирующего характера, в том числе вознаграждения по итогам работы за год, премии</t>
  </si>
  <si>
    <t>Материальная помощь</t>
  </si>
  <si>
    <t>Единовременное денежное поощрение, в том числе в связи с выходом на пенсию за выслугу лет</t>
  </si>
  <si>
    <t>Иные расходы, включаемые в фонд оплаты труда</t>
  </si>
  <si>
    <t xml:space="preserve">  размер 
выплаты
на 1 человека
в год</t>
  </si>
  <si>
    <t>1.2. Расчет расходов на оплату труда</t>
  </si>
  <si>
    <t xml:space="preserve">2. Детализированный расчет фонда оплаты труда </t>
  </si>
  <si>
    <t>2.1. Расчет расходов на выплату заработной платы, осуществляемые на основе договоров (контрактов) в соответствии с трудовым законодательством</t>
  </si>
  <si>
    <t>2.2. Расчет расходов на выплаты пособий за первые три дня временной нетрудоспособности за счет средств работодателя, в случае заболевания работника или полученной им травмы</t>
  </si>
  <si>
    <t>2. 3. Расчет расходов на выплаты поощрительного, стимулирующего характера, в том числе вознаграждения по итогам работы за год, премии</t>
  </si>
  <si>
    <t>2.4. Расчет расходов на выплату материальной помощи</t>
  </si>
  <si>
    <t>2.5. Расчет иных расходов, включаемых в фонд оплаты труда</t>
  </si>
  <si>
    <t>Выплаты в связи с закупками товаров, работ,услуг (с. 0300 + с.0100 - с.0200 - с. 0400 + с. 0500)</t>
  </si>
  <si>
    <t>4. Справочно: детализированный расчет расходов на закупку товаров, работ, услуг  по кодам классификации операций сектора государственного управления</t>
  </si>
  <si>
    <t>2. Расчет расходов на закупку товаров, работ и услуг</t>
  </si>
  <si>
    <t>на  2021 год
(на текущий 
финансовый год)</t>
  </si>
  <si>
    <t>на  2022 год 
(на первый год 
планового периода)</t>
  </si>
  <si>
    <t>на  2023 год 
(на второй год 
планового периода)</t>
  </si>
  <si>
    <t>на  2021 год
(на текущий финансовый год)</t>
  </si>
  <si>
    <t>на  2022 год
(на первый год планового периода)</t>
  </si>
  <si>
    <t>на  2023 год
(на второй год планового периода)</t>
  </si>
  <si>
    <t>Руководящие работники</t>
  </si>
  <si>
    <t>Директор</t>
  </si>
  <si>
    <t>Заместитель директора</t>
  </si>
  <si>
    <t>Педагогические работники</t>
  </si>
  <si>
    <t>Учитель</t>
  </si>
  <si>
    <t>Социальный педагог</t>
  </si>
  <si>
    <t xml:space="preserve">Специалисты и служащие </t>
  </si>
  <si>
    <t>Бухгалтер</t>
  </si>
  <si>
    <t>Завхоз</t>
  </si>
  <si>
    <t>Библиотекарь</t>
  </si>
  <si>
    <t>Рабочие</t>
  </si>
  <si>
    <t>Гардеробщик</t>
  </si>
  <si>
    <t>Уборщик служебных помещений</t>
  </si>
  <si>
    <t>Сторож</t>
  </si>
  <si>
    <t>Водитель автобуса</t>
  </si>
  <si>
    <t>Рабочий</t>
  </si>
  <si>
    <t>Дворник</t>
  </si>
  <si>
    <t>0007</t>
  </si>
  <si>
    <t>0008</t>
  </si>
  <si>
    <t>0009</t>
  </si>
  <si>
    <t>0010</t>
  </si>
  <si>
    <t>0011</t>
  </si>
  <si>
    <t>0012</t>
  </si>
  <si>
    <t>0013</t>
  </si>
  <si>
    <t>0014</t>
  </si>
  <si>
    <t>0016</t>
  </si>
  <si>
    <t>0017</t>
  </si>
  <si>
    <t>пособие за первые три дня нетрудоспособности</t>
  </si>
  <si>
    <t>выплаты стимулирующего характера</t>
  </si>
  <si>
    <t>211</t>
  </si>
  <si>
    <t>2.1.2. Расчет фонда оплаты труда на  2022 год (на первый год планового периода)</t>
  </si>
  <si>
    <t>2.1.3. Расчет фонда оплаты труда на  2023 год (на второй год планового периода)</t>
  </si>
  <si>
    <t>221</t>
  </si>
  <si>
    <t>225</t>
  </si>
  <si>
    <t>226</t>
  </si>
  <si>
    <t>310</t>
  </si>
  <si>
    <t>344</t>
  </si>
  <si>
    <t>346</t>
  </si>
  <si>
    <t>349</t>
  </si>
  <si>
    <t>Старший вожатый</t>
  </si>
  <si>
    <t>Педагог-психолог</t>
  </si>
  <si>
    <t>Делопроизводитель</t>
  </si>
  <si>
    <t>МБОУ сош им. Н.А.Некрасова</t>
  </si>
  <si>
    <t>телефон</t>
  </si>
  <si>
    <t xml:space="preserve">1.Расчет плановых выплат на заработную плату           финансовое обеспечение выполнения муниципального задания за счет средств субвенции на организацию  образовательного процесса в образовательных организациях (обеспечение государственного образовательного стандарта общего образования)                                                        </t>
  </si>
  <si>
    <t xml:space="preserve">1.Расчет плановых выплат на страховые взносы            (финансовое обеспечение выполнения муниципального задания за счет средств субвенции на организацию  образовательного процесса в образовательных организациях (обеспечение государственного образовательного стандарта общего образования)                                                        </t>
  </si>
  <si>
    <r>
      <t xml:space="preserve">Обоснования (расчеты) плановых показателей на закупку товаров, работ, услуг 
на 20__ год и на плановый период 20__ и 20__ годов </t>
    </r>
    <r>
      <rPr>
        <b/>
        <vertAlign val="superscript"/>
        <sz val="11"/>
        <rFont val="Times New Roman Cyr"/>
        <family val="1"/>
        <charset val="204"/>
      </rPr>
      <t>22</t>
    </r>
  </si>
  <si>
    <t>01</t>
  </si>
  <si>
    <t xml:space="preserve">финансовое обеспечение выполнения муниципального задания за счет средств субвенции на организацию  образовательного процесса в образовательных организациях (обеспечение государственного образовательного стандарта общего образования)                                                        </t>
  </si>
  <si>
    <t>Расходы на закупку товаров, работ, услуг для обеспечения  нужд учреждения</t>
  </si>
  <si>
    <t>Услуги связи</t>
  </si>
  <si>
    <t>Работы, услуги по содержанию имущества</t>
  </si>
  <si>
    <t>заправка картриджей</t>
  </si>
  <si>
    <t>работы по договорам</t>
  </si>
  <si>
    <t xml:space="preserve">Прочие работы, услуги </t>
  </si>
  <si>
    <t>подписка</t>
  </si>
  <si>
    <t>обучение пед. персонала</t>
  </si>
  <si>
    <t>услуги по договорам</t>
  </si>
  <si>
    <t>0203</t>
  </si>
  <si>
    <t>Увеличение стоимости основных средств</t>
  </si>
  <si>
    <t>покупка учебников</t>
  </si>
  <si>
    <t>мебель</t>
  </si>
  <si>
    <t>орг.комп. техника</t>
  </si>
  <si>
    <t>спорт.инвентарь</t>
  </si>
  <si>
    <t>0204</t>
  </si>
  <si>
    <t>увлажнитель воздуха</t>
  </si>
  <si>
    <t>0205</t>
  </si>
  <si>
    <t>0206</t>
  </si>
  <si>
    <t>0207</t>
  </si>
  <si>
    <t>Увеличение стоимости строительных материалов</t>
  </si>
  <si>
    <t>строительные материалы</t>
  </si>
  <si>
    <t>Увеличение стоимости прочих оборотных запасов (материалов)</t>
  </si>
  <si>
    <t>канц.товары</t>
  </si>
  <si>
    <t>рабочие тетради</t>
  </si>
  <si>
    <t>средства индивидуальной защиты</t>
  </si>
  <si>
    <t>хоз.товары</t>
  </si>
  <si>
    <t>Увеличение стоимости прочих материальных запасов однократного применения</t>
  </si>
  <si>
    <t>грамоты,кубки,призы</t>
  </si>
  <si>
    <t>аттестаты</t>
  </si>
  <si>
    <t>директор</t>
  </si>
  <si>
    <t>главный бухгалтер</t>
  </si>
  <si>
    <t>А.Е. Ершова</t>
  </si>
  <si>
    <t>Е.Н. Ежова</t>
  </si>
  <si>
    <t>61-251</t>
  </si>
  <si>
    <t>на  2022 год
(на текущий 
финансовый год)</t>
  </si>
  <si>
    <t>на  2023 год 
(на первый год 
планового периода)</t>
  </si>
  <si>
    <t>на  2024 год 
(на второй год 
планового периода)</t>
  </si>
  <si>
    <t>на  2022 год                          
(на текущий финансовый год)</t>
  </si>
  <si>
    <t>на  2023 год                          
(на первый год
 планового периода)</t>
  </si>
  <si>
    <t>на  2024 год                          
(на второй год планового периода)</t>
  </si>
  <si>
    <t>на  2022 год                          
(текущий финансовый год)</t>
  </si>
  <si>
    <t>на  2024 год                          
(на второй год
 планового периода)</t>
  </si>
  <si>
    <t>января</t>
  </si>
  <si>
    <t>2.1.1. Расчет расходов на выплату заработной платы, осуществляемые на основе договоров (контрактов) в соответствии с трудовым законодательством на  2022 год 
(на текущий финансовый год)</t>
  </si>
  <si>
    <t>на  2022 год
(на текущий финансовый год)</t>
  </si>
  <si>
    <t>на  2023 год
(на первый год планового периода)</t>
  </si>
  <si>
    <t>на  2024 год
(на второй год планового периода)</t>
  </si>
  <si>
    <t>интернет</t>
  </si>
  <si>
    <t>на  2024 год
(на второй год 
планового периода)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</si>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</sst>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000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2"/>
      <charset val="204"/>
    </font>
    <font>
      <sz val="11"/>
      <color rgb="FF0000FF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"/>
      <family val="1"/>
      <charset val="204"/>
    </font>
    <font>
      <sz val="7"/>
      <name val="Times New Roman Cyr"/>
      <family val="1"/>
      <charset val="204"/>
    </font>
    <font>
      <b/>
      <sz val="11"/>
      <name val="Times New Roman Cyr"/>
      <charset val="204"/>
    </font>
    <font>
      <sz val="8"/>
      <name val="Times New Roman Cyr"/>
      <family val="1"/>
      <charset val="204"/>
    </font>
    <font>
      <sz val="11"/>
      <color rgb="FF0070C0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29" fillId="0" borderId="0"/>
    <xf numFmtId="165" fontId="29" fillId="0" borderId="0" applyFont="0" applyFill="0" applyBorder="0" applyAlignment="0" applyProtection="0"/>
  </cellStyleXfs>
  <cellXfs count="577">
    <xf numFmtId="0" fontId="0" fillId="0" borderId="0" xfId="0"/>
    <xf numFmtId="49" fontId="3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6" fillId="0" borderId="0" xfId="2" applyFont="1" applyFill="1" applyBorder="1" applyAlignment="1">
      <alignment vertical="center"/>
    </xf>
    <xf numFmtId="0" fontId="7" fillId="0" borderId="0" xfId="0" applyNumberFormat="1" applyFont="1" applyFill="1" applyBorder="1" applyAlignment="1"/>
    <xf numFmtId="0" fontId="3" fillId="0" borderId="0" xfId="2" applyFont="1" applyFill="1"/>
    <xf numFmtId="0" fontId="3" fillId="0" borderId="0" xfId="0" applyNumberFormat="1" applyFont="1" applyFill="1" applyBorder="1" applyAlignment="1">
      <alignment horizontal="left"/>
    </xf>
    <xf numFmtId="0" fontId="8" fillId="2" borderId="0" xfId="0" applyFont="1" applyFill="1"/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wrapText="1"/>
    </xf>
    <xf numFmtId="0" fontId="3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/>
    <xf numFmtId="0" fontId="11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11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wrapText="1"/>
    </xf>
    <xf numFmtId="0" fontId="3" fillId="2" borderId="0" xfId="0" applyFont="1" applyFill="1"/>
    <xf numFmtId="0" fontId="2" fillId="2" borderId="0" xfId="0" applyFont="1" applyFill="1" applyBorder="1"/>
    <xf numFmtId="49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4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4" fillId="2" borderId="0" xfId="0" applyFont="1" applyFill="1"/>
    <xf numFmtId="0" fontId="14" fillId="2" borderId="10" xfId="0" applyFont="1" applyFill="1" applyBorder="1" applyAlignment="1">
      <alignment vertical="center" wrapText="1"/>
    </xf>
    <xf numFmtId="164" fontId="14" fillId="2" borderId="10" xfId="0" applyNumberFormat="1" applyFont="1" applyFill="1" applyBorder="1" applyAlignment="1">
      <alignment vertical="center" wrapText="1"/>
    </xf>
    <xf numFmtId="49" fontId="14" fillId="2" borderId="10" xfId="0" applyNumberFormat="1" applyFont="1" applyFill="1" applyBorder="1" applyAlignment="1">
      <alignment vertical="center" wrapText="1"/>
    </xf>
    <xf numFmtId="0" fontId="14" fillId="2" borderId="10" xfId="0" applyFont="1" applyFill="1" applyBorder="1" applyAlignment="1"/>
    <xf numFmtId="0" fontId="14" fillId="2" borderId="0" xfId="2" applyFont="1" applyFill="1"/>
    <xf numFmtId="0" fontId="15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1" fillId="2" borderId="0" xfId="0" applyFont="1" applyFill="1" applyBorder="1" applyAlignment="1"/>
    <xf numFmtId="49" fontId="10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0" fillId="0" borderId="0" xfId="0" applyAlignment="1"/>
    <xf numFmtId="49" fontId="10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49" fontId="14" fillId="2" borderId="28" xfId="0" applyNumberFormat="1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center" wrapText="1"/>
    </xf>
    <xf numFmtId="49" fontId="14" fillId="2" borderId="8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6" fillId="2" borderId="0" xfId="2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14" fillId="2" borderId="0" xfId="4" applyNumberFormat="1" applyFont="1" applyFill="1" applyBorder="1" applyAlignment="1">
      <alignment horizontal="right" wrapText="1"/>
    </xf>
    <xf numFmtId="0" fontId="14" fillId="2" borderId="0" xfId="4" applyNumberFormat="1" applyFont="1" applyFill="1" applyBorder="1" applyAlignment="1">
      <alignment horizontal="left"/>
    </xf>
    <xf numFmtId="0" fontId="3" fillId="0" borderId="0" xfId="4" applyNumberFormat="1" applyFont="1" applyFill="1" applyBorder="1" applyAlignment="1">
      <alignment horizontal="left"/>
    </xf>
    <xf numFmtId="0" fontId="3" fillId="0" borderId="0" xfId="4" applyNumberFormat="1" applyFont="1" applyBorder="1" applyAlignment="1">
      <alignment horizontal="left"/>
    </xf>
    <xf numFmtId="0" fontId="16" fillId="2" borderId="0" xfId="4" applyNumberFormat="1" applyFont="1" applyFill="1" applyBorder="1" applyAlignment="1">
      <alignment horizontal="left"/>
    </xf>
    <xf numFmtId="0" fontId="7" fillId="0" borderId="0" xfId="4" applyNumberFormat="1" applyFont="1" applyBorder="1" applyAlignment="1">
      <alignment horizontal="left"/>
    </xf>
    <xf numFmtId="0" fontId="14" fillId="2" borderId="0" xfId="4" applyNumberFormat="1" applyFont="1" applyFill="1" applyBorder="1" applyAlignment="1"/>
    <xf numFmtId="0" fontId="16" fillId="2" borderId="0" xfId="4" applyNumberFormat="1" applyFont="1" applyFill="1" applyBorder="1" applyAlignment="1"/>
    <xf numFmtId="0" fontId="14" fillId="2" borderId="0" xfId="4" applyFont="1" applyFill="1"/>
    <xf numFmtId="0" fontId="15" fillId="2" borderId="0" xfId="4" applyFont="1" applyFill="1" applyAlignment="1">
      <alignment vertical="center"/>
    </xf>
    <xf numFmtId="0" fontId="8" fillId="0" borderId="0" xfId="4" applyFont="1"/>
    <xf numFmtId="0" fontId="14" fillId="2" borderId="0" xfId="4" applyFont="1" applyFill="1" applyAlignment="1">
      <alignment vertical="center"/>
    </xf>
    <xf numFmtId="0" fontId="14" fillId="2" borderId="0" xfId="4" applyFont="1" applyFill="1" applyBorder="1" applyAlignment="1">
      <alignment vertical="center"/>
    </xf>
    <xf numFmtId="0" fontId="3" fillId="0" borderId="0" xfId="4" applyFont="1" applyFill="1" applyAlignment="1">
      <alignment vertical="center"/>
    </xf>
    <xf numFmtId="0" fontId="3" fillId="0" borderId="0" xfId="4" applyFont="1" applyFill="1"/>
    <xf numFmtId="0" fontId="8" fillId="0" borderId="0" xfId="4" applyFont="1" applyFill="1"/>
    <xf numFmtId="49" fontId="3" fillId="2" borderId="0" xfId="4" applyNumberFormat="1" applyFont="1" applyFill="1" applyBorder="1" applyAlignment="1">
      <alignment horizontal="left" wrapText="1"/>
    </xf>
    <xf numFmtId="49" fontId="14" fillId="2" borderId="0" xfId="4" applyNumberFormat="1" applyFont="1" applyFill="1" applyBorder="1" applyAlignment="1">
      <alignment horizontal="left" vertical="center" wrapText="1"/>
    </xf>
    <xf numFmtId="49" fontId="14" fillId="2" borderId="0" xfId="4" applyNumberFormat="1" applyFont="1" applyFill="1" applyBorder="1" applyAlignment="1">
      <alignment horizont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4" applyFont="1" applyFill="1" applyBorder="1"/>
    <xf numFmtId="0" fontId="14" fillId="2" borderId="46" xfId="4" applyFont="1" applyFill="1" applyBorder="1"/>
    <xf numFmtId="4" fontId="14" fillId="2" borderId="7" xfId="4" applyNumberFormat="1" applyFont="1" applyFill="1" applyBorder="1" applyAlignment="1">
      <alignment horizontal="center" vertical="center" wrapText="1"/>
    </xf>
    <xf numFmtId="4" fontId="14" fillId="2" borderId="2" xfId="4" applyNumberFormat="1" applyFont="1" applyFill="1" applyBorder="1" applyAlignment="1">
      <alignment horizontal="center" vertical="center" wrapText="1"/>
    </xf>
    <xf numFmtId="4" fontId="14" fillId="2" borderId="8" xfId="4" applyNumberFormat="1" applyFont="1" applyFill="1" applyBorder="1" applyAlignment="1">
      <alignment horizontal="center" vertical="center" wrapText="1"/>
    </xf>
    <xf numFmtId="49" fontId="14" fillId="2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/>
    <xf numFmtId="0" fontId="14" fillId="2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vertical="center" wrapText="1"/>
    </xf>
    <xf numFmtId="49" fontId="14" fillId="2" borderId="0" xfId="4" applyNumberFormat="1" applyFont="1" applyFill="1" applyBorder="1" applyAlignment="1">
      <alignment vertical="center" wrapText="1"/>
    </xf>
    <xf numFmtId="49" fontId="4" fillId="0" borderId="0" xfId="4" applyNumberFormat="1" applyFont="1" applyFill="1" applyBorder="1" applyAlignment="1">
      <alignment vertical="center" wrapText="1"/>
    </xf>
    <xf numFmtId="0" fontId="14" fillId="2" borderId="0" xfId="4" applyFont="1" applyFill="1" applyBorder="1" applyAlignment="1"/>
    <xf numFmtId="0" fontId="3" fillId="0" borderId="0" xfId="4" applyFont="1" applyFill="1" applyBorder="1" applyAlignment="1">
      <alignment vertical="center" wrapText="1"/>
    </xf>
    <xf numFmtId="0" fontId="8" fillId="0" borderId="0" xfId="4" applyFont="1" applyFill="1" applyBorder="1" applyAlignment="1"/>
    <xf numFmtId="0" fontId="8" fillId="0" borderId="0" xfId="4" applyFont="1" applyFill="1" applyAlignment="1"/>
    <xf numFmtId="0" fontId="2" fillId="2" borderId="0" xfId="4" applyFont="1" applyFill="1" applyAlignment="1">
      <alignment horizontal="left" vertical="center" wrapText="1"/>
    </xf>
    <xf numFmtId="49" fontId="14" fillId="2" borderId="16" xfId="4" applyNumberFormat="1" applyFont="1" applyFill="1" applyBorder="1" applyAlignment="1">
      <alignment horizontal="center" vertical="center" wrapText="1"/>
    </xf>
    <xf numFmtId="0" fontId="14" fillId="2" borderId="16" xfId="4" applyFont="1" applyFill="1" applyBorder="1" applyAlignment="1">
      <alignment horizontal="center" vertical="center" wrapText="1"/>
    </xf>
    <xf numFmtId="0" fontId="8" fillId="0" borderId="0" xfId="4" applyFont="1" applyBorder="1"/>
    <xf numFmtId="0" fontId="14" fillId="2" borderId="0" xfId="4" applyFont="1" applyFill="1" applyBorder="1" applyAlignment="1">
      <alignment vertical="top"/>
    </xf>
    <xf numFmtId="0" fontId="8" fillId="0" borderId="0" xfId="4" applyFont="1" applyBorder="1" applyAlignment="1">
      <alignment vertical="top"/>
    </xf>
    <xf numFmtId="0" fontId="11" fillId="0" borderId="0" xfId="4" applyFont="1" applyFill="1" applyBorder="1"/>
    <xf numFmtId="0" fontId="11" fillId="0" borderId="0" xfId="4" applyFont="1" applyFill="1"/>
    <xf numFmtId="0" fontId="14" fillId="2" borderId="0" xfId="4" applyFont="1" applyFill="1" applyBorder="1" applyAlignment="1">
      <alignment vertical="center" textRotation="90" wrapText="1"/>
    </xf>
    <xf numFmtId="0" fontId="3" fillId="0" borderId="0" xfId="4" applyFont="1" applyFill="1" applyBorder="1" applyAlignment="1">
      <alignment vertical="center" textRotation="90" wrapText="1"/>
    </xf>
    <xf numFmtId="0" fontId="3" fillId="0" borderId="0" xfId="4" applyFont="1" applyFill="1" applyBorder="1" applyAlignment="1">
      <alignment vertical="center"/>
    </xf>
    <xf numFmtId="0" fontId="15" fillId="2" borderId="49" xfId="4" applyFont="1" applyFill="1" applyBorder="1" applyAlignment="1">
      <alignment vertical="center"/>
    </xf>
    <xf numFmtId="0" fontId="15" fillId="2" borderId="50" xfId="4" applyFont="1" applyFill="1" applyBorder="1" applyAlignment="1">
      <alignment vertical="center"/>
    </xf>
    <xf numFmtId="0" fontId="15" fillId="2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14" fillId="2" borderId="0" xfId="4" applyFont="1" applyFill="1" applyBorder="1" applyAlignment="1">
      <alignment horizontal="left" vertical="center" wrapText="1"/>
    </xf>
    <xf numFmtId="164" fontId="14" fillId="2" borderId="0" xfId="4" applyNumberFormat="1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center"/>
    </xf>
    <xf numFmtId="0" fontId="15" fillId="2" borderId="0" xfId="4" applyFont="1" applyFill="1" applyBorder="1" applyAlignment="1">
      <alignment horizontal="right" vertical="center" wrapText="1"/>
    </xf>
    <xf numFmtId="0" fontId="14" fillId="2" borderId="0" xfId="4" applyFont="1" applyFill="1" applyBorder="1" applyAlignment="1">
      <alignment horizontal="center" vertical="center"/>
    </xf>
    <xf numFmtId="0" fontId="14" fillId="2" borderId="0" xfId="4" applyFont="1" applyFill="1" applyAlignment="1">
      <alignment horizontal="left"/>
    </xf>
    <xf numFmtId="0" fontId="14" fillId="2" borderId="0" xfId="4" applyFont="1" applyFill="1" applyAlignment="1">
      <alignment horizontal="left" vertical="top"/>
    </xf>
    <xf numFmtId="0" fontId="14" fillId="2" borderId="0" xfId="4" applyFont="1" applyFill="1" applyAlignment="1">
      <alignment vertical="top"/>
    </xf>
    <xf numFmtId="0" fontId="14" fillId="2" borderId="0" xfId="4" applyFont="1" applyFill="1" applyBorder="1" applyAlignment="1">
      <alignment horizontal="center" vertical="top"/>
    </xf>
    <xf numFmtId="0" fontId="14" fillId="2" borderId="0" xfId="4" applyFont="1" applyFill="1" applyAlignment="1">
      <alignment horizontal="right"/>
    </xf>
    <xf numFmtId="0" fontId="14" fillId="2" borderId="0" xfId="4" applyFont="1" applyFill="1" applyAlignment="1">
      <alignment horizontal="center"/>
    </xf>
    <xf numFmtId="0" fontId="14" fillId="2" borderId="0" xfId="4" applyFont="1" applyFill="1" applyAlignment="1">
      <alignment horizontal="justify"/>
    </xf>
    <xf numFmtId="165" fontId="14" fillId="2" borderId="0" xfId="5" applyFont="1" applyFill="1" applyAlignment="1"/>
    <xf numFmtId="0" fontId="14" fillId="2" borderId="0" xfId="5" applyNumberFormat="1" applyFont="1" applyFill="1" applyAlignment="1"/>
    <xf numFmtId="0" fontId="14" fillId="2" borderId="23" xfId="0" applyFont="1" applyFill="1" applyBorder="1" applyAlignment="1">
      <alignment horizontal="center" wrapText="1"/>
    </xf>
    <xf numFmtId="0" fontId="14" fillId="2" borderId="24" xfId="0" applyFont="1" applyFill="1" applyBorder="1" applyAlignment="1">
      <alignment horizontal="center" wrapText="1"/>
    </xf>
    <xf numFmtId="0" fontId="14" fillId="2" borderId="26" xfId="0" applyFont="1" applyFill="1" applyBorder="1" applyAlignment="1">
      <alignment horizont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right" vertical="center"/>
    </xf>
    <xf numFmtId="0" fontId="15" fillId="2" borderId="30" xfId="0" applyFont="1" applyFill="1" applyBorder="1" applyAlignment="1">
      <alignment horizontal="right" vertical="center"/>
    </xf>
    <xf numFmtId="0" fontId="14" fillId="2" borderId="31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14" fillId="2" borderId="28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 vertical="center" wrapText="1"/>
    </xf>
    <xf numFmtId="49" fontId="14" fillId="2" borderId="36" xfId="0" applyNumberFormat="1" applyFont="1" applyFill="1" applyBorder="1" applyAlignment="1">
      <alignment horizontal="center"/>
    </xf>
    <xf numFmtId="49" fontId="14" fillId="2" borderId="27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2" fontId="14" fillId="2" borderId="23" xfId="0" applyNumberFormat="1" applyFont="1" applyFill="1" applyBorder="1" applyAlignment="1">
      <alignment horizontal="center" wrapText="1"/>
    </xf>
    <xf numFmtId="2" fontId="14" fillId="2" borderId="24" xfId="0" applyNumberFormat="1" applyFont="1" applyFill="1" applyBorder="1" applyAlignment="1">
      <alignment horizontal="center" wrapText="1"/>
    </xf>
    <xf numFmtId="2" fontId="14" fillId="2" borderId="26" xfId="0" applyNumberFormat="1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2" fontId="14" fillId="2" borderId="27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2" fontId="28" fillId="2" borderId="15" xfId="0" applyNumberFormat="1" applyFont="1" applyFill="1" applyBorder="1" applyAlignment="1">
      <alignment horizontal="center" vertical="center" wrapText="1"/>
    </xf>
    <xf numFmtId="2" fontId="28" fillId="2" borderId="16" xfId="0" applyNumberFormat="1" applyFont="1" applyFill="1" applyBorder="1" applyAlignment="1">
      <alignment horizontal="center" vertical="center" wrapText="1"/>
    </xf>
    <xf numFmtId="2" fontId="28" fillId="2" borderId="27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wrapText="1"/>
    </xf>
    <xf numFmtId="49" fontId="14" fillId="2" borderId="20" xfId="0" applyNumberFormat="1" applyFont="1" applyFill="1" applyBorder="1" applyAlignment="1">
      <alignment horizontal="left" wrapText="1"/>
    </xf>
    <xf numFmtId="49" fontId="14" fillId="2" borderId="28" xfId="0" applyNumberFormat="1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center" wrapText="1"/>
    </xf>
    <xf numFmtId="49" fontId="14" fillId="2" borderId="8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right" vertical="center"/>
    </xf>
    <xf numFmtId="49" fontId="14" fillId="2" borderId="30" xfId="0" applyNumberFormat="1" applyFont="1" applyFill="1" applyBorder="1" applyAlignment="1">
      <alignment horizontal="right" vertical="center"/>
    </xf>
    <xf numFmtId="49" fontId="14" fillId="2" borderId="40" xfId="0" applyNumberFormat="1" applyFont="1" applyFill="1" applyBorder="1" applyAlignment="1">
      <alignment horizontal="center" wrapText="1"/>
    </xf>
    <xf numFmtId="49" fontId="14" fillId="2" borderId="33" xfId="0" applyNumberFormat="1" applyFont="1" applyFill="1" applyBorder="1" applyAlignment="1">
      <alignment horizontal="center" wrapText="1"/>
    </xf>
    <xf numFmtId="49" fontId="14" fillId="2" borderId="34" xfId="0" applyNumberFormat="1" applyFont="1" applyFill="1" applyBorder="1" applyAlignment="1">
      <alignment horizont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wrapText="1"/>
    </xf>
    <xf numFmtId="49" fontId="3" fillId="2" borderId="20" xfId="0" applyNumberFormat="1" applyFont="1" applyFill="1" applyBorder="1" applyAlignment="1">
      <alignment horizontal="left" wrapText="1"/>
    </xf>
    <xf numFmtId="49" fontId="14" fillId="2" borderId="36" xfId="0" applyNumberFormat="1" applyFont="1" applyFill="1" applyBorder="1" applyAlignment="1">
      <alignment horizontal="center" wrapText="1"/>
    </xf>
    <xf numFmtId="49" fontId="14" fillId="2" borderId="16" xfId="0" applyNumberFormat="1" applyFont="1" applyFill="1" applyBorder="1" applyAlignment="1">
      <alignment horizontal="center" wrapText="1"/>
    </xf>
    <xf numFmtId="49" fontId="14" fillId="2" borderId="27" xfId="0" applyNumberFormat="1" applyFont="1" applyFill="1" applyBorder="1" applyAlignment="1">
      <alignment horizont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19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0" xfId="0" applyNumberFormat="1" applyFont="1" applyFill="1" applyBorder="1" applyAlignment="1">
      <alignment horizontal="center" vertical="center" wrapText="1"/>
    </xf>
    <xf numFmtId="49" fontId="14" fillId="2" borderId="31" xfId="0" applyNumberFormat="1" applyFont="1" applyFill="1" applyBorder="1" applyAlignment="1">
      <alignment horizontal="center" wrapText="1"/>
    </xf>
    <xf numFmtId="49" fontId="14" fillId="2" borderId="24" xfId="0" applyNumberFormat="1" applyFont="1" applyFill="1" applyBorder="1" applyAlignment="1">
      <alignment horizontal="center" wrapText="1"/>
    </xf>
    <xf numFmtId="49" fontId="14" fillId="2" borderId="26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49" fontId="14" fillId="2" borderId="38" xfId="0" applyNumberFormat="1" applyFont="1" applyFill="1" applyBorder="1" applyAlignment="1">
      <alignment horizontal="center" wrapText="1"/>
    </xf>
    <xf numFmtId="49" fontId="14" fillId="2" borderId="10" xfId="0" applyNumberFormat="1" applyFont="1" applyFill="1" applyBorder="1" applyAlignment="1">
      <alignment horizontal="center" wrapText="1"/>
    </xf>
    <xf numFmtId="49" fontId="14" fillId="2" borderId="11" xfId="0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horizontal="left" vertical="center" wrapText="1"/>
    </xf>
    <xf numFmtId="49" fontId="14" fillId="2" borderId="23" xfId="0" applyNumberFormat="1" applyFont="1" applyFill="1" applyBorder="1" applyAlignment="1">
      <alignment horizontal="center" vertical="center" wrapText="1"/>
    </xf>
    <xf numFmtId="49" fontId="14" fillId="2" borderId="24" xfId="0" applyNumberFormat="1" applyFont="1" applyFill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left" wrapText="1"/>
    </xf>
    <xf numFmtId="49" fontId="19" fillId="2" borderId="20" xfId="0" applyNumberFormat="1" applyFont="1" applyFill="1" applyBorder="1" applyAlignment="1">
      <alignment horizontal="left" wrapText="1"/>
    </xf>
    <xf numFmtId="49" fontId="3" fillId="2" borderId="28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14" fillId="2" borderId="36" xfId="0" applyNumberFormat="1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right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39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37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49" fontId="10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wrapText="1"/>
    </xf>
    <xf numFmtId="49" fontId="3" fillId="2" borderId="16" xfId="0" applyNumberFormat="1" applyFont="1" applyFill="1" applyBorder="1" applyAlignment="1">
      <alignment horizontal="center" wrapText="1"/>
    </xf>
    <xf numFmtId="49" fontId="3" fillId="2" borderId="27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 wrapText="1"/>
    </xf>
    <xf numFmtId="49" fontId="3" fillId="2" borderId="24" xfId="0" applyNumberFormat="1" applyFont="1" applyFill="1" applyBorder="1" applyAlignment="1">
      <alignment horizontal="center" wrapText="1"/>
    </xf>
    <xf numFmtId="49" fontId="3" fillId="2" borderId="26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left" vertical="center" wrapText="1" indent="4"/>
    </xf>
    <xf numFmtId="0" fontId="3" fillId="2" borderId="7" xfId="0" applyNumberFormat="1" applyFont="1" applyFill="1" applyBorder="1" applyAlignment="1">
      <alignment horizontal="left" vertical="center" wrapText="1" indent="4"/>
    </xf>
    <xf numFmtId="0" fontId="3" fillId="2" borderId="7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3" fillId="2" borderId="8" xfId="0" applyNumberFormat="1" applyFont="1" applyFill="1" applyBorder="1" applyAlignment="1">
      <alignment horizontal="center" wrapText="1"/>
    </xf>
    <xf numFmtId="0" fontId="3" fillId="2" borderId="20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left" vertical="center" wrapText="1" indent="2"/>
    </xf>
    <xf numFmtId="0" fontId="3" fillId="2" borderId="7" xfId="0" applyNumberFormat="1" applyFont="1" applyFill="1" applyBorder="1" applyAlignment="1">
      <alignment horizontal="left" vertical="center" wrapText="1" indent="2"/>
    </xf>
    <xf numFmtId="0" fontId="7" fillId="3" borderId="0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3" xfId="0" applyNumberFormat="1" applyFont="1" applyFill="1" applyBorder="1" applyAlignment="1">
      <alignment horizontal="center" wrapText="1"/>
    </xf>
    <xf numFmtId="0" fontId="3" fillId="2" borderId="24" xfId="0" applyNumberFormat="1" applyFont="1" applyFill="1" applyBorder="1" applyAlignment="1">
      <alignment horizontal="center" wrapText="1"/>
    </xf>
    <xf numFmtId="0" fontId="3" fillId="2" borderId="26" xfId="0" applyNumberFormat="1" applyFont="1" applyFill="1" applyBorder="1" applyAlignment="1">
      <alignment horizontal="center" wrapText="1"/>
    </xf>
    <xf numFmtId="2" fontId="2" fillId="2" borderId="23" xfId="0" applyNumberFormat="1" applyFont="1" applyFill="1" applyBorder="1" applyAlignment="1">
      <alignment horizontal="center" wrapText="1"/>
    </xf>
    <xf numFmtId="2" fontId="2" fillId="2" borderId="24" xfId="0" applyNumberFormat="1" applyFont="1" applyFill="1" applyBorder="1" applyAlignment="1">
      <alignment horizontal="center" wrapText="1"/>
    </xf>
    <xf numFmtId="2" fontId="2" fillId="2" borderId="26" xfId="0" applyNumberFormat="1" applyFont="1" applyFill="1" applyBorder="1" applyAlignment="1">
      <alignment horizontal="center" wrapText="1"/>
    </xf>
    <xf numFmtId="0" fontId="2" fillId="2" borderId="23" xfId="0" applyNumberFormat="1" applyFont="1" applyFill="1" applyBorder="1" applyAlignment="1">
      <alignment horizontal="center" wrapText="1"/>
    </xf>
    <xf numFmtId="0" fontId="2" fillId="2" borderId="24" xfId="0" applyNumberFormat="1" applyFont="1" applyFill="1" applyBorder="1" applyAlignment="1">
      <alignment horizontal="center" wrapText="1"/>
    </xf>
    <xf numFmtId="0" fontId="2" fillId="2" borderId="26" xfId="0" applyNumberFormat="1" applyFont="1" applyFill="1" applyBorder="1" applyAlignment="1">
      <alignment horizontal="center" wrapText="1"/>
    </xf>
    <xf numFmtId="0" fontId="2" fillId="2" borderId="25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2" fontId="3" fillId="2" borderId="7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2" fontId="3" fillId="2" borderId="8" xfId="0" applyNumberFormat="1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wrapText="1"/>
    </xf>
    <xf numFmtId="0" fontId="3" fillId="2" borderId="16" xfId="0" applyNumberFormat="1" applyFont="1" applyFill="1" applyBorder="1" applyAlignment="1">
      <alignment horizontal="center" wrapText="1"/>
    </xf>
    <xf numFmtId="0" fontId="3" fillId="2" borderId="27" xfId="0" applyNumberFormat="1" applyFont="1" applyFill="1" applyBorder="1" applyAlignment="1">
      <alignment horizontal="center" wrapText="1"/>
    </xf>
    <xf numFmtId="2" fontId="3" fillId="2" borderId="15" xfId="0" applyNumberFormat="1" applyFont="1" applyFill="1" applyBorder="1" applyAlignment="1">
      <alignment horizontal="center" wrapText="1"/>
    </xf>
    <xf numFmtId="0" fontId="3" fillId="2" borderId="17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left"/>
    </xf>
    <xf numFmtId="4" fontId="3" fillId="2" borderId="23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5" fillId="2" borderId="0" xfId="4" applyFont="1" applyFill="1" applyAlignment="1">
      <alignment wrapText="1"/>
    </xf>
    <xf numFmtId="0" fontId="30" fillId="0" borderId="0" xfId="4" applyFont="1" applyAlignment="1">
      <alignment wrapText="1"/>
    </xf>
    <xf numFmtId="0" fontId="14" fillId="2" borderId="1" xfId="4" applyFont="1" applyFill="1" applyBorder="1" applyAlignment="1">
      <alignment horizontal="center" vertical="center" wrapText="1"/>
    </xf>
    <xf numFmtId="0" fontId="14" fillId="2" borderId="3" xfId="4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 wrapText="1"/>
    </xf>
    <xf numFmtId="0" fontId="14" fillId="2" borderId="10" xfId="4" applyFont="1" applyFill="1" applyBorder="1" applyAlignment="1">
      <alignment horizontal="center" vertical="center" wrapText="1"/>
    </xf>
    <xf numFmtId="0" fontId="14" fillId="2" borderId="11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vertical="center" wrapText="1"/>
    </xf>
    <xf numFmtId="0" fontId="15" fillId="2" borderId="0" xfId="4" applyNumberFormat="1" applyFont="1" applyFill="1" applyBorder="1" applyAlignment="1">
      <alignment horizontal="center" vertical="center" wrapText="1"/>
    </xf>
    <xf numFmtId="49" fontId="14" fillId="2" borderId="0" xfId="4" applyNumberFormat="1" applyFont="1" applyFill="1" applyBorder="1" applyAlignment="1">
      <alignment horizontal="left"/>
    </xf>
    <xf numFmtId="49" fontId="14" fillId="2" borderId="2" xfId="4" applyNumberFormat="1" applyFont="1" applyFill="1" applyBorder="1" applyAlignment="1">
      <alignment horizontal="center"/>
    </xf>
    <xf numFmtId="0" fontId="17" fillId="2" borderId="1" xfId="2" applyFont="1" applyFill="1" applyBorder="1" applyAlignment="1">
      <alignment horizontal="center" vertical="center"/>
    </xf>
    <xf numFmtId="0" fontId="15" fillId="2" borderId="0" xfId="4" applyFont="1" applyFill="1" applyAlignment="1">
      <alignment horizontal="left" vertical="center"/>
    </xf>
    <xf numFmtId="49" fontId="19" fillId="2" borderId="2" xfId="4" applyNumberFormat="1" applyFont="1" applyFill="1" applyBorder="1" applyAlignment="1">
      <alignment horizontal="left" wrapText="1"/>
    </xf>
    <xf numFmtId="49" fontId="19" fillId="2" borderId="20" xfId="4" applyNumberFormat="1" applyFont="1" applyFill="1" applyBorder="1" applyAlignment="1">
      <alignment horizontal="left" wrapText="1"/>
    </xf>
    <xf numFmtId="49" fontId="14" fillId="2" borderId="36" xfId="4" applyNumberFormat="1" applyFont="1" applyFill="1" applyBorder="1" applyAlignment="1">
      <alignment horizontal="center" wrapText="1"/>
    </xf>
    <xf numFmtId="49" fontId="14" fillId="2" borderId="16" xfId="4" applyNumberFormat="1" applyFont="1" applyFill="1" applyBorder="1" applyAlignment="1">
      <alignment horizontal="center" wrapText="1"/>
    </xf>
    <xf numFmtId="4" fontId="14" fillId="2" borderId="15" xfId="4" applyNumberFormat="1" applyFont="1" applyFill="1" applyBorder="1" applyAlignment="1">
      <alignment horizontal="center" vertical="center" wrapText="1"/>
    </xf>
    <xf numFmtId="4" fontId="14" fillId="2" borderId="16" xfId="4" applyNumberFormat="1" applyFont="1" applyFill="1" applyBorder="1" applyAlignment="1">
      <alignment horizontal="center" vertical="center" wrapText="1"/>
    </xf>
    <xf numFmtId="4" fontId="14" fillId="2" borderId="27" xfId="4" applyNumberFormat="1" applyFont="1" applyFill="1" applyBorder="1" applyAlignment="1">
      <alignment horizontal="center" vertical="center" wrapText="1"/>
    </xf>
    <xf numFmtId="4" fontId="14" fillId="2" borderId="17" xfId="4" applyNumberFormat="1" applyFont="1" applyFill="1" applyBorder="1" applyAlignment="1">
      <alignment horizontal="center" vertical="center" wrapText="1"/>
    </xf>
    <xf numFmtId="49" fontId="14" fillId="2" borderId="1" xfId="4" applyNumberFormat="1" applyFont="1" applyFill="1" applyBorder="1" applyAlignment="1">
      <alignment horizontal="center" vertical="center" wrapText="1"/>
    </xf>
    <xf numFmtId="49" fontId="14" fillId="2" borderId="3" xfId="4" applyNumberFormat="1" applyFont="1" applyFill="1" applyBorder="1" applyAlignment="1">
      <alignment horizontal="center" vertical="center" wrapText="1"/>
    </xf>
    <xf numFmtId="49" fontId="14" fillId="2" borderId="4" xfId="4" applyNumberFormat="1" applyFont="1" applyFill="1" applyBorder="1" applyAlignment="1">
      <alignment horizontal="center" vertical="center" wrapText="1"/>
    </xf>
    <xf numFmtId="49" fontId="14" fillId="2" borderId="23" xfId="4" applyNumberFormat="1" applyFont="1" applyFill="1" applyBorder="1" applyAlignment="1">
      <alignment horizontal="center" vertical="center" wrapText="1"/>
    </xf>
    <xf numFmtId="49" fontId="14" fillId="2" borderId="24" xfId="4" applyNumberFormat="1" applyFont="1" applyFill="1" applyBorder="1" applyAlignment="1">
      <alignment horizontal="center" vertical="center" wrapText="1"/>
    </xf>
    <xf numFmtId="49" fontId="14" fillId="2" borderId="26" xfId="4" applyNumberFormat="1" applyFont="1" applyFill="1" applyBorder="1" applyAlignment="1">
      <alignment horizontal="center" vertical="center" wrapText="1"/>
    </xf>
    <xf numFmtId="49" fontId="18" fillId="2" borderId="8" xfId="4" applyNumberFormat="1" applyFont="1" applyFill="1" applyBorder="1" applyAlignment="1">
      <alignment horizontal="left" wrapText="1"/>
    </xf>
    <xf numFmtId="49" fontId="18" fillId="2" borderId="19" xfId="4" applyNumberFormat="1" applyFont="1" applyFill="1" applyBorder="1" applyAlignment="1">
      <alignment horizontal="left" wrapText="1"/>
    </xf>
    <xf numFmtId="49" fontId="18" fillId="2" borderId="7" xfId="4" applyNumberFormat="1" applyFont="1" applyFill="1" applyBorder="1" applyAlignment="1">
      <alignment horizontal="left" wrapText="1"/>
    </xf>
    <xf numFmtId="49" fontId="14" fillId="2" borderId="38" xfId="4" applyNumberFormat="1" applyFont="1" applyFill="1" applyBorder="1" applyAlignment="1">
      <alignment horizontal="center" wrapText="1"/>
    </xf>
    <xf numFmtId="49" fontId="14" fillId="2" borderId="10" xfId="4" applyNumberFormat="1" applyFont="1" applyFill="1" applyBorder="1" applyAlignment="1">
      <alignment horizontal="center" wrapText="1"/>
    </xf>
    <xf numFmtId="4" fontId="14" fillId="2" borderId="7" xfId="4" applyNumberFormat="1" applyFont="1" applyFill="1" applyBorder="1" applyAlignment="1">
      <alignment horizontal="center" vertical="center" wrapText="1"/>
    </xf>
    <xf numFmtId="4" fontId="14" fillId="2" borderId="2" xfId="4" applyNumberFormat="1" applyFont="1" applyFill="1" applyBorder="1" applyAlignment="1">
      <alignment horizontal="center" vertical="center" wrapText="1"/>
    </xf>
    <xf numFmtId="4" fontId="14" fillId="2" borderId="8" xfId="4" applyNumberFormat="1" applyFont="1" applyFill="1" applyBorder="1" applyAlignment="1">
      <alignment horizontal="center" vertical="center" wrapText="1"/>
    </xf>
    <xf numFmtId="4" fontId="14" fillId="2" borderId="20" xfId="4" applyNumberFormat="1" applyFont="1" applyFill="1" applyBorder="1" applyAlignment="1">
      <alignment horizontal="center" vertical="center" wrapText="1"/>
    </xf>
    <xf numFmtId="49" fontId="15" fillId="2" borderId="1" xfId="4" applyNumberFormat="1" applyFont="1" applyFill="1" applyBorder="1" applyAlignment="1">
      <alignment horizontal="right" vertical="center"/>
    </xf>
    <xf numFmtId="49" fontId="14" fillId="2" borderId="1" xfId="4" applyNumberFormat="1" applyFont="1" applyFill="1" applyBorder="1" applyAlignment="1">
      <alignment horizontal="right" vertical="center"/>
    </xf>
    <xf numFmtId="49" fontId="14" fillId="2" borderId="30" xfId="4" applyNumberFormat="1" applyFont="1" applyFill="1" applyBorder="1" applyAlignment="1">
      <alignment horizontal="right" vertical="center"/>
    </xf>
    <xf numFmtId="49" fontId="14" fillId="2" borderId="40" xfId="4" applyNumberFormat="1" applyFont="1" applyFill="1" applyBorder="1" applyAlignment="1">
      <alignment horizontal="center" wrapText="1"/>
    </xf>
    <xf numFmtId="49" fontId="14" fillId="2" borderId="33" xfId="4" applyNumberFormat="1" applyFont="1" applyFill="1" applyBorder="1" applyAlignment="1">
      <alignment horizontal="center" wrapText="1"/>
    </xf>
    <xf numFmtId="49" fontId="14" fillId="2" borderId="34" xfId="4" applyNumberFormat="1" applyFont="1" applyFill="1" applyBorder="1" applyAlignment="1">
      <alignment horizontal="center" wrapText="1"/>
    </xf>
    <xf numFmtId="4" fontId="14" fillId="2" borderId="23" xfId="4" applyNumberFormat="1" applyFont="1" applyFill="1" applyBorder="1" applyAlignment="1">
      <alignment horizontal="center" vertical="center" wrapText="1"/>
    </xf>
    <xf numFmtId="4" fontId="14" fillId="2" borderId="24" xfId="4" applyNumberFormat="1" applyFont="1" applyFill="1" applyBorder="1" applyAlignment="1">
      <alignment horizontal="center" vertical="center" wrapText="1"/>
    </xf>
    <xf numFmtId="4" fontId="14" fillId="2" borderId="26" xfId="4" applyNumberFormat="1" applyFont="1" applyFill="1" applyBorder="1" applyAlignment="1">
      <alignment horizontal="center" vertical="center" wrapText="1"/>
    </xf>
    <xf numFmtId="4" fontId="14" fillId="2" borderId="25" xfId="4" applyNumberFormat="1" applyFont="1" applyFill="1" applyBorder="1" applyAlignment="1">
      <alignment horizontal="center" vertical="center" wrapText="1"/>
    </xf>
    <xf numFmtId="49" fontId="14" fillId="2" borderId="8" xfId="4" applyNumberFormat="1" applyFont="1" applyFill="1" applyBorder="1" applyAlignment="1">
      <alignment horizontal="left" wrapText="1"/>
    </xf>
    <xf numFmtId="49" fontId="14" fillId="2" borderId="19" xfId="4" applyNumberFormat="1" applyFont="1" applyFill="1" applyBorder="1" applyAlignment="1">
      <alignment horizontal="left" wrapText="1"/>
    </xf>
    <xf numFmtId="49" fontId="14" fillId="2" borderId="7" xfId="4" applyNumberFormat="1" applyFont="1" applyFill="1" applyBorder="1" applyAlignment="1">
      <alignment horizontal="left" wrapText="1"/>
    </xf>
    <xf numFmtId="0" fontId="14" fillId="2" borderId="19" xfId="4" applyFont="1" applyFill="1" applyBorder="1" applyAlignment="1">
      <alignment horizontal="center" vertical="center" wrapText="1"/>
    </xf>
    <xf numFmtId="165" fontId="14" fillId="2" borderId="4" xfId="5" applyFont="1" applyFill="1" applyBorder="1" applyAlignment="1">
      <alignment horizontal="center" vertical="center" wrapText="1"/>
    </xf>
    <xf numFmtId="165" fontId="14" fillId="2" borderId="1" xfId="5" applyFont="1" applyFill="1" applyBorder="1" applyAlignment="1">
      <alignment horizontal="center" vertical="center" wrapText="1"/>
    </xf>
    <xf numFmtId="165" fontId="14" fillId="2" borderId="3" xfId="5" applyFont="1" applyFill="1" applyBorder="1" applyAlignment="1">
      <alignment horizontal="center" vertical="center" wrapText="1"/>
    </xf>
    <xf numFmtId="165" fontId="14" fillId="2" borderId="9" xfId="5" applyFont="1" applyFill="1" applyBorder="1" applyAlignment="1">
      <alignment horizontal="center" vertical="center" wrapText="1"/>
    </xf>
    <xf numFmtId="165" fontId="14" fillId="2" borderId="10" xfId="5" applyFont="1" applyFill="1" applyBorder="1" applyAlignment="1">
      <alignment horizontal="center" vertical="center" wrapText="1"/>
    </xf>
    <xf numFmtId="165" fontId="14" fillId="2" borderId="11" xfId="5" applyFont="1" applyFill="1" applyBorder="1" applyAlignment="1">
      <alignment horizontal="center" vertical="center" wrapText="1"/>
    </xf>
    <xf numFmtId="49" fontId="3" fillId="2" borderId="0" xfId="4" applyNumberFormat="1" applyFont="1" applyFill="1" applyBorder="1" applyAlignment="1">
      <alignment horizontal="left" wrapText="1"/>
    </xf>
    <xf numFmtId="0" fontId="29" fillId="0" borderId="0" xfId="4" applyFont="1" applyAlignment="1">
      <alignment horizontal="left" wrapText="1"/>
    </xf>
    <xf numFmtId="0" fontId="29" fillId="0" borderId="0" xfId="4" applyFont="1" applyAlignment="1">
      <alignment horizontal="center" wrapText="1"/>
    </xf>
    <xf numFmtId="0" fontId="2" fillId="2" borderId="0" xfId="4" applyFont="1" applyFill="1" applyBorder="1" applyAlignment="1">
      <alignment horizontal="left" vertical="center" wrapText="1"/>
    </xf>
    <xf numFmtId="0" fontId="15" fillId="2" borderId="0" xfId="4" applyFont="1" applyFill="1" applyBorder="1" applyAlignment="1">
      <alignment horizontal="left" vertical="center" wrapText="1"/>
    </xf>
    <xf numFmtId="49" fontId="14" fillId="2" borderId="11" xfId="4" applyNumberFormat="1" applyFont="1" applyFill="1" applyBorder="1" applyAlignment="1">
      <alignment horizontal="center" vertical="center" wrapText="1"/>
    </xf>
    <xf numFmtId="49" fontId="14" fillId="2" borderId="47" xfId="4" applyNumberFormat="1" applyFont="1" applyFill="1" applyBorder="1" applyAlignment="1">
      <alignment horizontal="center" vertical="center" wrapText="1"/>
    </xf>
    <xf numFmtId="49" fontId="14" fillId="2" borderId="8" xfId="4" applyNumberFormat="1" applyFont="1" applyFill="1" applyBorder="1" applyAlignment="1">
      <alignment horizontal="center" vertical="center" wrapText="1"/>
    </xf>
    <xf numFmtId="49" fontId="14" fillId="2" borderId="19" xfId="4" applyNumberFormat="1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/>
    </xf>
    <xf numFmtId="0" fontId="14" fillId="2" borderId="19" xfId="4" applyFont="1" applyFill="1" applyBorder="1" applyAlignment="1">
      <alignment horizontal="center"/>
    </xf>
    <xf numFmtId="49" fontId="14" fillId="2" borderId="15" xfId="4" applyNumberFormat="1" applyFont="1" applyFill="1" applyBorder="1" applyAlignment="1">
      <alignment horizontal="center" vertical="center" wrapText="1"/>
    </xf>
    <xf numFmtId="0" fontId="29" fillId="0" borderId="16" xfId="4" applyBorder="1" applyAlignment="1">
      <alignment horizontal="center" vertical="center" wrapText="1"/>
    </xf>
    <xf numFmtId="0" fontId="29" fillId="0" borderId="27" xfId="4" applyBorder="1" applyAlignment="1">
      <alignment horizontal="center" vertical="center" wrapText="1"/>
    </xf>
    <xf numFmtId="49" fontId="14" fillId="2" borderId="44" xfId="4" applyNumberFormat="1" applyFont="1" applyFill="1" applyBorder="1" applyAlignment="1">
      <alignment horizontal="center" vertical="center" wrapText="1"/>
    </xf>
    <xf numFmtId="49" fontId="14" fillId="2" borderId="42" xfId="4" applyNumberFormat="1" applyFont="1" applyFill="1" applyBorder="1" applyAlignment="1">
      <alignment horizontal="center" vertical="center" wrapText="1"/>
    </xf>
    <xf numFmtId="49" fontId="14" fillId="2" borderId="43" xfId="4" applyNumberFormat="1" applyFont="1" applyFill="1" applyBorder="1" applyAlignment="1">
      <alignment horizontal="center" vertical="center" wrapText="1"/>
    </xf>
    <xf numFmtId="49" fontId="14" fillId="2" borderId="32" xfId="4" applyNumberFormat="1" applyFont="1" applyFill="1" applyBorder="1" applyAlignment="1">
      <alignment horizontal="center" vertical="center" wrapText="1"/>
    </xf>
    <xf numFmtId="49" fontId="14" fillId="2" borderId="33" xfId="4" applyNumberFormat="1" applyFont="1" applyFill="1" applyBorder="1" applyAlignment="1">
      <alignment horizontal="center" vertical="center" wrapText="1"/>
    </xf>
    <xf numFmtId="49" fontId="14" fillId="2" borderId="34" xfId="4" applyNumberFormat="1" applyFont="1" applyFill="1" applyBorder="1" applyAlignment="1">
      <alignment horizontal="center" vertical="center" wrapText="1"/>
    </xf>
    <xf numFmtId="49" fontId="14" fillId="2" borderId="15" xfId="4" applyNumberFormat="1" applyFont="1" applyFill="1" applyBorder="1" applyAlignment="1">
      <alignment horizontal="center" wrapText="1"/>
    </xf>
    <xf numFmtId="49" fontId="14" fillId="2" borderId="27" xfId="4" applyNumberFormat="1" applyFont="1" applyFill="1" applyBorder="1" applyAlignment="1">
      <alignment horizontal="center" wrapText="1"/>
    </xf>
    <xf numFmtId="49" fontId="14" fillId="2" borderId="22" xfId="4" applyNumberFormat="1" applyFont="1" applyFill="1" applyBorder="1" applyAlignment="1">
      <alignment horizontal="center" vertical="center" wrapText="1"/>
    </xf>
    <xf numFmtId="49" fontId="14" fillId="2" borderId="7" xfId="4" applyNumberFormat="1" applyFont="1" applyFill="1" applyBorder="1" applyAlignment="1">
      <alignment horizontal="center" wrapText="1"/>
    </xf>
    <xf numFmtId="49" fontId="14" fillId="2" borderId="2" xfId="4" applyNumberFormat="1" applyFont="1" applyFill="1" applyBorder="1" applyAlignment="1">
      <alignment horizontal="center" wrapText="1"/>
    </xf>
    <xf numFmtId="49" fontId="14" fillId="2" borderId="8" xfId="4" applyNumberFormat="1" applyFont="1" applyFill="1" applyBorder="1" applyAlignment="1">
      <alignment horizontal="center" wrapText="1"/>
    </xf>
    <xf numFmtId="49" fontId="15" fillId="2" borderId="49" xfId="4" applyNumberFormat="1" applyFont="1" applyFill="1" applyBorder="1" applyAlignment="1">
      <alignment horizontal="right" vertical="center" wrapText="1"/>
    </xf>
    <xf numFmtId="49" fontId="15" fillId="2" borderId="50" xfId="4" applyNumberFormat="1" applyFont="1" applyFill="1" applyBorder="1" applyAlignment="1">
      <alignment horizontal="right" vertical="center" wrapText="1"/>
    </xf>
    <xf numFmtId="49" fontId="15" fillId="2" borderId="51" xfId="4" applyNumberFormat="1" applyFont="1" applyFill="1" applyBorder="1" applyAlignment="1">
      <alignment horizontal="right" vertical="center" wrapText="1"/>
    </xf>
    <xf numFmtId="49" fontId="14" fillId="2" borderId="28" xfId="4" applyNumberFormat="1" applyFont="1" applyFill="1" applyBorder="1" applyAlignment="1">
      <alignment horizontal="center" wrapText="1"/>
    </xf>
    <xf numFmtId="4" fontId="26" fillId="2" borderId="7" xfId="4" applyNumberFormat="1" applyFont="1" applyFill="1" applyBorder="1" applyAlignment="1">
      <alignment horizontal="center" vertical="center" wrapText="1"/>
    </xf>
    <xf numFmtId="4" fontId="26" fillId="2" borderId="2" xfId="4" applyNumberFormat="1" applyFont="1" applyFill="1" applyBorder="1" applyAlignment="1">
      <alignment horizontal="center" vertical="center" wrapText="1"/>
    </xf>
    <xf numFmtId="4" fontId="26" fillId="2" borderId="8" xfId="4" applyNumberFormat="1" applyFont="1" applyFill="1" applyBorder="1" applyAlignment="1">
      <alignment horizontal="center" vertical="center" wrapText="1"/>
    </xf>
    <xf numFmtId="49" fontId="14" fillId="2" borderId="18" xfId="4" applyNumberFormat="1" applyFont="1" applyFill="1" applyBorder="1" applyAlignment="1">
      <alignment horizontal="center" vertical="center" wrapText="1"/>
    </xf>
    <xf numFmtId="49" fontId="14" fillId="2" borderId="21" xfId="4" applyNumberFormat="1" applyFont="1" applyFill="1" applyBorder="1" applyAlignment="1">
      <alignment horizontal="center" vertical="center" wrapText="1"/>
    </xf>
    <xf numFmtId="0" fontId="14" fillId="2" borderId="22" xfId="4" applyFont="1" applyFill="1" applyBorder="1" applyAlignment="1">
      <alignment horizontal="center"/>
    </xf>
    <xf numFmtId="49" fontId="14" fillId="2" borderId="54" xfId="4" applyNumberFormat="1" applyFont="1" applyFill="1" applyBorder="1" applyAlignment="1">
      <alignment horizontal="center" vertical="center" wrapText="1"/>
    </xf>
    <xf numFmtId="49" fontId="14" fillId="2" borderId="12" xfId="4" applyNumberFormat="1" applyFont="1" applyFill="1" applyBorder="1" applyAlignment="1">
      <alignment horizontal="center" vertical="center" wrapText="1"/>
    </xf>
    <xf numFmtId="0" fontId="14" fillId="2" borderId="12" xfId="4" applyFont="1" applyFill="1" applyBorder="1" applyAlignment="1">
      <alignment horizontal="center"/>
    </xf>
    <xf numFmtId="0" fontId="29" fillId="0" borderId="19" xfId="4" applyBorder="1" applyAlignment="1">
      <alignment horizontal="center" vertical="center" wrapText="1"/>
    </xf>
    <xf numFmtId="49" fontId="14" fillId="2" borderId="6" xfId="4" applyNumberFormat="1" applyFont="1" applyFill="1" applyBorder="1" applyAlignment="1">
      <alignment horizontal="center" vertical="center" wrapText="1"/>
    </xf>
    <xf numFmtId="49" fontId="14" fillId="2" borderId="0" xfId="4" applyNumberFormat="1" applyFont="1" applyFill="1" applyBorder="1" applyAlignment="1">
      <alignment horizontal="center" vertical="center" wrapText="1"/>
    </xf>
    <xf numFmtId="49" fontId="14" fillId="2" borderId="5" xfId="4" applyNumberFormat="1" applyFont="1" applyFill="1" applyBorder="1" applyAlignment="1">
      <alignment horizontal="center" vertical="center" wrapText="1"/>
    </xf>
    <xf numFmtId="0" fontId="29" fillId="0" borderId="32" xfId="4" applyBorder="1" applyAlignment="1">
      <alignment horizontal="center" vertical="center" wrapText="1"/>
    </xf>
    <xf numFmtId="0" fontId="29" fillId="0" borderId="33" xfId="4" applyBorder="1" applyAlignment="1">
      <alignment horizontal="center" vertical="center" wrapText="1"/>
    </xf>
    <xf numFmtId="0" fontId="29" fillId="0" borderId="34" xfId="4" applyBorder="1" applyAlignment="1">
      <alignment horizontal="center" vertical="center" wrapText="1"/>
    </xf>
    <xf numFmtId="49" fontId="15" fillId="2" borderId="41" xfId="4" applyNumberFormat="1" applyFont="1" applyFill="1" applyBorder="1" applyAlignment="1">
      <alignment horizontal="right" vertical="center" wrapText="1"/>
    </xf>
    <xf numFmtId="49" fontId="15" fillId="2" borderId="42" xfId="4" applyNumberFormat="1" applyFont="1" applyFill="1" applyBorder="1" applyAlignment="1">
      <alignment horizontal="right" vertical="center" wrapText="1"/>
    </xf>
    <xf numFmtId="49" fontId="15" fillId="2" borderId="16" xfId="4" applyNumberFormat="1" applyFont="1" applyFill="1" applyBorder="1" applyAlignment="1">
      <alignment horizontal="right" vertical="center" wrapText="1"/>
    </xf>
    <xf numFmtId="49" fontId="15" fillId="2" borderId="17" xfId="4" applyNumberFormat="1" applyFont="1" applyFill="1" applyBorder="1" applyAlignment="1">
      <alignment horizontal="right" vertical="center" wrapText="1"/>
    </xf>
    <xf numFmtId="49" fontId="15" fillId="2" borderId="38" xfId="4" applyNumberFormat="1" applyFont="1" applyFill="1" applyBorder="1" applyAlignment="1">
      <alignment horizontal="right" vertical="center" wrapText="1"/>
    </xf>
    <xf numFmtId="49" fontId="15" fillId="2" borderId="10" xfId="4" applyNumberFormat="1" applyFont="1" applyFill="1" applyBorder="1" applyAlignment="1">
      <alignment horizontal="right" vertical="center" wrapText="1"/>
    </xf>
    <xf numFmtId="49" fontId="15" fillId="2" borderId="45" xfId="4" applyNumberFormat="1" applyFont="1" applyFill="1" applyBorder="1" applyAlignment="1">
      <alignment horizontal="right" vertical="center" wrapText="1"/>
    </xf>
    <xf numFmtId="49" fontId="14" fillId="2" borderId="41" xfId="4" applyNumberFormat="1" applyFont="1" applyFill="1" applyBorder="1" applyAlignment="1">
      <alignment horizontal="center" vertical="center" wrapText="1"/>
    </xf>
    <xf numFmtId="49" fontId="14" fillId="2" borderId="48" xfId="4" applyNumberFormat="1" applyFont="1" applyFill="1" applyBorder="1" applyAlignment="1">
      <alignment horizontal="center" vertical="center" wrapText="1"/>
    </xf>
    <xf numFmtId="49" fontId="14" fillId="2" borderId="40" xfId="4" applyNumberFormat="1" applyFont="1" applyFill="1" applyBorder="1" applyAlignment="1">
      <alignment horizontal="center" vertical="center" wrapText="1"/>
    </xf>
    <xf numFmtId="0" fontId="29" fillId="0" borderId="6" xfId="4" applyBorder="1" applyAlignment="1">
      <alignment horizontal="center" vertical="center" wrapText="1"/>
    </xf>
    <xf numFmtId="0" fontId="29" fillId="0" borderId="0" xfId="4" applyBorder="1" applyAlignment="1">
      <alignment horizontal="center" vertical="center" wrapText="1"/>
    </xf>
    <xf numFmtId="0" fontId="29" fillId="0" borderId="0" xfId="4" applyAlignment="1">
      <alignment horizontal="center" vertical="center" wrapText="1"/>
    </xf>
    <xf numFmtId="49" fontId="15" fillId="2" borderId="53" xfId="4" applyNumberFormat="1" applyFont="1" applyFill="1" applyBorder="1" applyAlignment="1">
      <alignment horizontal="right" vertical="center" wrapText="1"/>
    </xf>
    <xf numFmtId="0" fontId="15" fillId="2" borderId="0" xfId="4" applyFont="1" applyFill="1" applyBorder="1" applyAlignment="1">
      <alignment horizontal="right" vertical="center" wrapText="1"/>
    </xf>
    <xf numFmtId="0" fontId="15" fillId="2" borderId="1" xfId="4" applyFont="1" applyFill="1" applyBorder="1" applyAlignment="1">
      <alignment horizontal="right" vertical="center" wrapText="1"/>
    </xf>
    <xf numFmtId="0" fontId="15" fillId="2" borderId="30" xfId="4" applyFont="1" applyFill="1" applyBorder="1" applyAlignment="1">
      <alignment horizontal="right" vertical="center" wrapText="1"/>
    </xf>
    <xf numFmtId="0" fontId="14" fillId="2" borderId="31" xfId="4" applyFont="1" applyFill="1" applyBorder="1" applyAlignment="1">
      <alignment horizontal="center" wrapText="1"/>
    </xf>
    <xf numFmtId="0" fontId="14" fillId="2" borderId="24" xfId="4" applyFont="1" applyFill="1" applyBorder="1" applyAlignment="1">
      <alignment horizontal="center" wrapText="1"/>
    </xf>
    <xf numFmtId="0" fontId="14" fillId="2" borderId="26" xfId="4" applyFont="1" applyFill="1" applyBorder="1" applyAlignment="1">
      <alignment horizontal="center" wrapText="1"/>
    </xf>
    <xf numFmtId="4" fontId="26" fillId="2" borderId="23" xfId="4" applyNumberFormat="1" applyFont="1" applyFill="1" applyBorder="1" applyAlignment="1">
      <alignment horizontal="center" vertical="center" wrapText="1"/>
    </xf>
    <xf numFmtId="4" fontId="26" fillId="2" borderId="24" xfId="4" applyNumberFormat="1" applyFont="1" applyFill="1" applyBorder="1" applyAlignment="1">
      <alignment horizontal="center" vertical="center" wrapText="1"/>
    </xf>
    <xf numFmtId="4" fontId="26" fillId="2" borderId="26" xfId="4" applyNumberFormat="1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textRotation="90" wrapText="1"/>
    </xf>
    <xf numFmtId="0" fontId="14" fillId="2" borderId="8" xfId="4" applyFont="1" applyFill="1" applyBorder="1" applyAlignment="1">
      <alignment horizontal="center" vertical="center" textRotation="90" wrapText="1"/>
    </xf>
    <xf numFmtId="0" fontId="14" fillId="2" borderId="23" xfId="4" applyFont="1" applyFill="1" applyBorder="1" applyAlignment="1">
      <alignment horizontal="center" vertical="center" wrapText="1"/>
    </xf>
    <xf numFmtId="0" fontId="14" fillId="2" borderId="26" xfId="4" applyFont="1" applyFill="1" applyBorder="1" applyAlignment="1">
      <alignment horizontal="center" vertical="center" wrapText="1"/>
    </xf>
    <xf numFmtId="0" fontId="14" fillId="2" borderId="19" xfId="4" applyFont="1" applyFill="1" applyBorder="1" applyAlignment="1">
      <alignment horizontal="center" vertical="center"/>
    </xf>
    <xf numFmtId="0" fontId="14" fillId="2" borderId="24" xfId="4" applyFont="1" applyFill="1" applyBorder="1" applyAlignment="1">
      <alignment horizontal="center" vertical="center" wrapText="1"/>
    </xf>
    <xf numFmtId="0" fontId="14" fillId="2" borderId="15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14" fillId="2" borderId="23" xfId="4" applyFont="1" applyFill="1" applyBorder="1" applyAlignment="1">
      <alignment horizontal="center" wrapText="1"/>
    </xf>
    <xf numFmtId="4" fontId="27" fillId="2" borderId="23" xfId="4" applyNumberFormat="1" applyFont="1" applyFill="1" applyBorder="1" applyAlignment="1">
      <alignment horizontal="center" vertical="center" wrapText="1"/>
    </xf>
    <xf numFmtId="0" fontId="27" fillId="2" borderId="26" xfId="4" applyFont="1" applyFill="1" applyBorder="1" applyAlignment="1">
      <alignment horizontal="center" vertical="center" wrapText="1"/>
    </xf>
    <xf numFmtId="0" fontId="14" fillId="2" borderId="16" xfId="4" applyFont="1" applyFill="1" applyBorder="1" applyAlignment="1">
      <alignment horizontal="center" vertical="center" wrapText="1"/>
    </xf>
    <xf numFmtId="0" fontId="14" fillId="2" borderId="17" xfId="4" applyFont="1" applyFill="1" applyBorder="1" applyAlignment="1">
      <alignment horizontal="center" vertical="center" wrapText="1"/>
    </xf>
    <xf numFmtId="0" fontId="2" fillId="2" borderId="0" xfId="4" applyFont="1" applyFill="1" applyAlignment="1">
      <alignment horizontal="left" vertical="center" wrapText="1"/>
    </xf>
    <xf numFmtId="0" fontId="29" fillId="0" borderId="0" xfId="4" applyAlignment="1">
      <alignment horizontal="left" vertical="center" wrapText="1"/>
    </xf>
    <xf numFmtId="0" fontId="14" fillId="2" borderId="20" xfId="4" applyFont="1" applyFill="1" applyBorder="1" applyAlignment="1">
      <alignment horizontal="center" vertical="center" wrapText="1"/>
    </xf>
    <xf numFmtId="49" fontId="14" fillId="2" borderId="38" xfId="4" applyNumberFormat="1" applyFont="1" applyFill="1" applyBorder="1" applyAlignment="1">
      <alignment horizontal="center" vertical="center" wrapText="1"/>
    </xf>
    <xf numFmtId="49" fontId="14" fillId="2" borderId="10" xfId="4" applyNumberFormat="1" applyFont="1" applyFill="1" applyBorder="1" applyAlignment="1">
      <alignment horizontal="center" vertical="center" wrapText="1"/>
    </xf>
    <xf numFmtId="49" fontId="14" fillId="2" borderId="9" xfId="4" applyNumberFormat="1" applyFont="1" applyFill="1" applyBorder="1" applyAlignment="1">
      <alignment horizontal="center" vertical="center" wrapText="1"/>
    </xf>
    <xf numFmtId="49" fontId="16" fillId="2" borderId="0" xfId="4" applyNumberFormat="1" applyFont="1" applyFill="1" applyBorder="1" applyAlignment="1">
      <alignment horizontal="left" vertical="top" wrapText="1"/>
    </xf>
    <xf numFmtId="49" fontId="14" fillId="2" borderId="52" xfId="4" applyNumberFormat="1" applyFont="1" applyFill="1" applyBorder="1" applyAlignment="1">
      <alignment horizontal="center" vertical="center" wrapText="1"/>
    </xf>
    <xf numFmtId="49" fontId="15" fillId="2" borderId="0" xfId="4" applyNumberFormat="1" applyFont="1" applyFill="1" applyBorder="1" applyAlignment="1">
      <alignment horizontal="left" vertical="center" wrapText="1"/>
    </xf>
    <xf numFmtId="49" fontId="14" fillId="2" borderId="24" xfId="4" applyNumberFormat="1" applyFont="1" applyFill="1" applyBorder="1" applyAlignment="1">
      <alignment horizontal="center" wrapText="1"/>
    </xf>
    <xf numFmtId="49" fontId="14" fillId="2" borderId="26" xfId="4" applyNumberFormat="1" applyFont="1" applyFill="1" applyBorder="1" applyAlignment="1">
      <alignment horizontal="center" wrapText="1"/>
    </xf>
    <xf numFmtId="0" fontId="14" fillId="2" borderId="25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textRotation="90" wrapText="1"/>
    </xf>
    <xf numFmtId="0" fontId="14" fillId="2" borderId="3" xfId="4" applyFont="1" applyFill="1" applyBorder="1" applyAlignment="1">
      <alignment horizontal="center" vertical="center" textRotation="90" wrapText="1"/>
    </xf>
    <xf numFmtId="0" fontId="14" fillId="2" borderId="9" xfId="4" applyFont="1" applyFill="1" applyBorder="1" applyAlignment="1">
      <alignment horizontal="center" vertical="center" textRotation="90" wrapText="1"/>
    </xf>
    <xf numFmtId="0" fontId="14" fillId="2" borderId="11" xfId="4" applyFont="1" applyFill="1" applyBorder="1" applyAlignment="1">
      <alignment horizontal="center" vertical="center" textRotation="90" wrapText="1"/>
    </xf>
    <xf numFmtId="0" fontId="14" fillId="2" borderId="1" xfId="4" applyFont="1" applyFill="1" applyBorder="1" applyAlignment="1">
      <alignment horizontal="center" vertical="center" textRotation="90" wrapText="1"/>
    </xf>
    <xf numFmtId="0" fontId="14" fillId="2" borderId="10" xfId="4" applyFont="1" applyFill="1" applyBorder="1" applyAlignment="1">
      <alignment horizontal="center" vertical="center" textRotation="90" wrapText="1"/>
    </xf>
    <xf numFmtId="0" fontId="14" fillId="2" borderId="19" xfId="4" applyFont="1" applyFill="1" applyBorder="1" applyAlignment="1">
      <alignment horizontal="center" vertical="center" textRotation="90" wrapText="1"/>
    </xf>
    <xf numFmtId="0" fontId="14" fillId="2" borderId="2" xfId="4" applyFont="1" applyFill="1" applyBorder="1" applyAlignment="1">
      <alignment horizontal="center" vertical="center" textRotation="90" wrapText="1"/>
    </xf>
    <xf numFmtId="0" fontId="14" fillId="2" borderId="3" xfId="4" applyFont="1" applyFill="1" applyBorder="1" applyAlignment="1">
      <alignment horizontal="center" vertical="center"/>
    </xf>
    <xf numFmtId="0" fontId="14" fillId="2" borderId="12" xfId="4" applyFont="1" applyFill="1" applyBorder="1" applyAlignment="1">
      <alignment horizontal="center" vertical="center"/>
    </xf>
    <xf numFmtId="0" fontId="14" fillId="2" borderId="23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/>
    </xf>
    <xf numFmtId="0" fontId="14" fillId="2" borderId="41" xfId="4" applyFont="1" applyFill="1" applyBorder="1" applyAlignment="1">
      <alignment horizontal="center" vertical="center" wrapText="1"/>
    </xf>
    <xf numFmtId="0" fontId="14" fillId="2" borderId="42" xfId="4" applyFont="1" applyFill="1" applyBorder="1" applyAlignment="1">
      <alignment horizontal="center" vertical="center" wrapText="1"/>
    </xf>
    <xf numFmtId="0" fontId="14" fillId="2" borderId="48" xfId="4" applyFont="1" applyFill="1" applyBorder="1" applyAlignment="1">
      <alignment horizontal="center" vertical="center" wrapText="1"/>
    </xf>
    <xf numFmtId="0" fontId="14" fillId="2" borderId="38" xfId="4" applyFont="1" applyFill="1" applyBorder="1" applyAlignment="1">
      <alignment horizontal="center" vertical="center" wrapText="1"/>
    </xf>
    <xf numFmtId="0" fontId="14" fillId="2" borderId="15" xfId="4" applyFont="1" applyFill="1" applyBorder="1" applyAlignment="1">
      <alignment horizontal="center" vertical="center"/>
    </xf>
    <xf numFmtId="0" fontId="14" fillId="2" borderId="27" xfId="4" applyFont="1" applyFill="1" applyBorder="1" applyAlignment="1">
      <alignment horizontal="center" vertical="center"/>
    </xf>
    <xf numFmtId="49" fontId="14" fillId="2" borderId="27" xfId="4" applyNumberFormat="1" applyFont="1" applyFill="1" applyBorder="1" applyAlignment="1">
      <alignment horizontal="center" vertical="center"/>
    </xf>
    <xf numFmtId="49" fontId="14" fillId="2" borderId="14" xfId="4" applyNumberFormat="1" applyFont="1" applyFill="1" applyBorder="1" applyAlignment="1">
      <alignment horizontal="center" vertical="center"/>
    </xf>
    <xf numFmtId="49" fontId="14" fillId="2" borderId="8" xfId="4" applyNumberFormat="1" applyFont="1" applyFill="1" applyBorder="1" applyAlignment="1">
      <alignment horizontal="center" vertical="center"/>
    </xf>
    <xf numFmtId="49" fontId="14" fillId="2" borderId="19" xfId="4" applyNumberFormat="1" applyFont="1" applyFill="1" applyBorder="1" applyAlignment="1">
      <alignment horizontal="center" vertical="center"/>
    </xf>
    <xf numFmtId="0" fontId="14" fillId="2" borderId="18" xfId="4" applyFont="1" applyFill="1" applyBorder="1" applyAlignment="1">
      <alignment horizontal="center" vertical="center"/>
    </xf>
    <xf numFmtId="0" fontId="14" fillId="2" borderId="52" xfId="4" applyFont="1" applyFill="1" applyBorder="1" applyAlignment="1">
      <alignment horizontal="center" vertical="center" wrapText="1"/>
    </xf>
    <xf numFmtId="0" fontId="14" fillId="2" borderId="40" xfId="4" applyFont="1" applyFill="1" applyBorder="1" applyAlignment="1">
      <alignment horizontal="center" vertical="center" wrapText="1"/>
    </xf>
    <xf numFmtId="0" fontId="14" fillId="2" borderId="33" xfId="4" applyFont="1" applyFill="1" applyBorder="1" applyAlignment="1">
      <alignment horizontal="center" vertical="center" wrapText="1"/>
    </xf>
    <xf numFmtId="0" fontId="14" fillId="2" borderId="53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/>
    </xf>
    <xf numFmtId="0" fontId="15" fillId="2" borderId="16" xfId="4" applyFont="1" applyFill="1" applyBorder="1" applyAlignment="1">
      <alignment horizontal="center" vertical="center"/>
    </xf>
    <xf numFmtId="0" fontId="16" fillId="2" borderId="0" xfId="4" applyFont="1" applyFill="1" applyBorder="1" applyAlignment="1">
      <alignment horizontal="left" vertical="top" wrapText="1"/>
    </xf>
    <xf numFmtId="0" fontId="15" fillId="2" borderId="0" xfId="4" applyFont="1" applyFill="1" applyBorder="1" applyAlignment="1">
      <alignment horizontal="right" vertical="center"/>
    </xf>
    <xf numFmtId="0" fontId="14" fillId="2" borderId="31" xfId="4" applyFont="1" applyFill="1" applyBorder="1" applyAlignment="1">
      <alignment horizontal="center" vertical="center"/>
    </xf>
    <xf numFmtId="0" fontId="14" fillId="2" borderId="0" xfId="4" applyFont="1" applyFill="1" applyAlignment="1">
      <alignment horizontal="left"/>
    </xf>
    <xf numFmtId="0" fontId="14" fillId="2" borderId="10" xfId="4" applyFont="1" applyFill="1" applyBorder="1" applyAlignment="1">
      <alignment horizontal="center" vertical="top"/>
    </xf>
    <xf numFmtId="49" fontId="14" fillId="2" borderId="10" xfId="4" applyNumberFormat="1" applyFont="1" applyFill="1" applyBorder="1" applyAlignment="1">
      <alignment horizontal="center" vertical="top"/>
    </xf>
    <xf numFmtId="0" fontId="14" fillId="2" borderId="0" xfId="4" applyFont="1" applyFill="1" applyAlignment="1">
      <alignment horizontal="center"/>
    </xf>
    <xf numFmtId="0" fontId="14" fillId="2" borderId="1" xfId="4" applyFont="1" applyFill="1" applyBorder="1" applyAlignment="1">
      <alignment horizontal="center" vertical="top"/>
    </xf>
    <xf numFmtId="0" fontId="14" fillId="2" borderId="10" xfId="4" applyFont="1" applyFill="1" applyBorder="1" applyAlignment="1">
      <alignment horizontal="center"/>
    </xf>
    <xf numFmtId="49" fontId="14" fillId="2" borderId="10" xfId="4" applyNumberFormat="1" applyFont="1" applyFill="1" applyBorder="1" applyAlignment="1">
      <alignment horizontal="center"/>
    </xf>
    <xf numFmtId="0" fontId="14" fillId="2" borderId="10" xfId="5" applyNumberFormat="1" applyFont="1" applyFill="1" applyBorder="1" applyAlignment="1">
      <alignment horizontal="center"/>
    </xf>
    <xf numFmtId="0" fontId="14" fillId="2" borderId="1" xfId="4" applyFont="1" applyFill="1" applyBorder="1" applyAlignment="1">
      <alignment horizontal="center"/>
    </xf>
  </cellXfs>
  <cellStyles count="6">
    <cellStyle name="Обычный" xfId="0" builtinId="0"/>
    <cellStyle name="Обычный 2" xfId="4"/>
    <cellStyle name="Обычный 3 3" xfId="3"/>
    <cellStyle name="Обычный 4" xfId="2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43"/>
  <sheetViews>
    <sheetView showGridLines="0" topLeftCell="A22" zoomScaleNormal="100" zoomScaleSheetLayoutView="120" workbookViewId="0">
      <selection activeCell="N137" sqref="N137:AZ137"/>
    </sheetView>
  </sheetViews>
  <sheetFormatPr defaultRowHeight="14.4" x14ac:dyDescent="0.3"/>
  <cols>
    <col min="1" max="9" width="2.33203125" style="11" customWidth="1"/>
    <col min="10" max="10" width="2.88671875" style="11" customWidth="1"/>
    <col min="11" max="11" width="2.33203125" style="11" customWidth="1"/>
    <col min="12" max="12" width="5.109375" style="11" customWidth="1"/>
    <col min="13" max="13" width="2.33203125" style="11" customWidth="1"/>
    <col min="14" max="14" width="3.44140625" style="11" customWidth="1"/>
    <col min="15" max="15" width="2.33203125" style="11" customWidth="1"/>
    <col min="16" max="16" width="3.44140625" style="11" customWidth="1"/>
    <col min="17" max="17" width="4.109375" style="11" customWidth="1"/>
    <col min="18" max="18" width="3.109375" style="11" customWidth="1"/>
    <col min="19" max="20" width="2.33203125" style="11" customWidth="1"/>
    <col min="21" max="21" width="5.5546875" style="11" customWidth="1"/>
    <col min="22" max="22" width="4" style="11" customWidth="1"/>
    <col min="23" max="23" width="3.5546875" style="11" customWidth="1"/>
    <col min="24" max="24" width="3.44140625" style="11" customWidth="1"/>
    <col min="25" max="25" width="5.6640625" style="11" customWidth="1"/>
    <col min="26" max="26" width="2.33203125" style="11" customWidth="1"/>
    <col min="27" max="28" width="2.88671875" style="11" customWidth="1"/>
    <col min="29" max="29" width="3.44140625" style="11" customWidth="1"/>
    <col min="30" max="31" width="3.5546875" style="11" customWidth="1"/>
    <col min="32" max="32" width="2.88671875" style="11" customWidth="1"/>
    <col min="33" max="33" width="3.5546875" style="11" customWidth="1"/>
    <col min="34" max="34" width="3.6640625" style="11" customWidth="1"/>
    <col min="35" max="35" width="3.33203125" style="11" customWidth="1"/>
    <col min="36" max="36" width="3.5546875" style="11" customWidth="1"/>
    <col min="37" max="37" width="3.33203125" style="11" customWidth="1"/>
    <col min="38" max="39" width="3.5546875" style="11" customWidth="1"/>
    <col min="40" max="40" width="4.109375" style="11" customWidth="1"/>
    <col min="41" max="41" width="4" style="11" customWidth="1"/>
    <col min="42" max="42" width="2.88671875" style="11" customWidth="1"/>
    <col min="43" max="43" width="3.5546875" style="11" customWidth="1"/>
    <col min="44" max="44" width="3.33203125" style="11" customWidth="1"/>
    <col min="45" max="45" width="3.5546875" style="11" customWidth="1"/>
    <col min="46" max="46" width="3.44140625" style="11" customWidth="1"/>
    <col min="47" max="47" width="3.5546875" style="11" customWidth="1"/>
    <col min="48" max="48" width="4.6640625" style="11" customWidth="1"/>
    <col min="49" max="49" width="3.44140625" style="11" customWidth="1"/>
    <col min="50" max="50" width="3.6640625" style="11" customWidth="1"/>
    <col min="51" max="51" width="4" style="11" customWidth="1"/>
    <col min="52" max="52" width="3.6640625" style="11" customWidth="1"/>
  </cols>
  <sheetData>
    <row r="1" spans="1:53" ht="90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294" t="s">
        <v>208</v>
      </c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</row>
    <row r="2" spans="1:53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296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</row>
    <row r="3" spans="1:53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296" t="s">
        <v>138</v>
      </c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</row>
    <row r="4" spans="1:53" ht="31.5" customHeight="1" x14ac:dyDescent="0.3">
      <c r="A4" s="8"/>
      <c r="B4" s="298" t="s">
        <v>209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9"/>
      <c r="AU4" s="299"/>
      <c r="AV4" s="299"/>
      <c r="AW4" s="299"/>
      <c r="AX4" s="299"/>
      <c r="AY4" s="299"/>
      <c r="AZ4" s="299"/>
    </row>
    <row r="5" spans="1:53" s="7" customFormat="1" ht="15" customHeight="1" x14ac:dyDescent="0.25">
      <c r="A5" s="228" t="s">
        <v>148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310" t="s">
        <v>283</v>
      </c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1"/>
    </row>
    <row r="6" spans="1:53" s="7" customFormat="1" ht="15" customHeight="1" x14ac:dyDescent="0.25">
      <c r="A6" s="228" t="s">
        <v>0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"/>
    </row>
    <row r="7" spans="1:53" s="7" customFormat="1" ht="15" customHeight="1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7" t="s">
        <v>1</v>
      </c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4"/>
    </row>
    <row r="8" spans="1:53" s="2" customFormat="1" ht="15" customHeight="1" x14ac:dyDescent="0.25">
      <c r="A8" s="228" t="s">
        <v>2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12" t="s">
        <v>140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5"/>
    </row>
    <row r="9" spans="1:53" s="2" customFormat="1" ht="1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5"/>
    </row>
    <row r="10" spans="1:53" s="2" customFormat="1" ht="36.6" customHeight="1" x14ac:dyDescent="0.3">
      <c r="A10" s="48"/>
      <c r="B10" s="132" t="s">
        <v>285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5"/>
    </row>
    <row r="11" spans="1:53" s="2" customFormat="1" ht="17.399999999999999" customHeight="1" x14ac:dyDescent="0.2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5"/>
    </row>
    <row r="12" spans="1:53" s="61" customFormat="1" ht="12.6" customHeight="1" x14ac:dyDescent="0.25">
      <c r="A12" s="49"/>
      <c r="B12" s="157" t="s">
        <v>3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8"/>
      <c r="Z12" s="156" t="s">
        <v>64</v>
      </c>
      <c r="AA12" s="157"/>
      <c r="AB12" s="158"/>
      <c r="AC12" s="139" t="s">
        <v>5</v>
      </c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60"/>
    </row>
    <row r="13" spans="1:53" s="61" customFormat="1" ht="15" customHeight="1" x14ac:dyDescent="0.25">
      <c r="A13" s="49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2"/>
      <c r="Z13" s="213"/>
      <c r="AA13" s="211"/>
      <c r="AB13" s="212"/>
      <c r="AC13" s="156" t="s">
        <v>325</v>
      </c>
      <c r="AD13" s="157"/>
      <c r="AE13" s="157"/>
      <c r="AF13" s="157"/>
      <c r="AG13" s="157"/>
      <c r="AH13" s="157"/>
      <c r="AI13" s="157"/>
      <c r="AJ13" s="158"/>
      <c r="AK13" s="156" t="s">
        <v>326</v>
      </c>
      <c r="AL13" s="157"/>
      <c r="AM13" s="157"/>
      <c r="AN13" s="157"/>
      <c r="AO13" s="157"/>
      <c r="AP13" s="157"/>
      <c r="AQ13" s="157"/>
      <c r="AR13" s="158"/>
      <c r="AS13" s="156" t="s">
        <v>327</v>
      </c>
      <c r="AT13" s="157"/>
      <c r="AU13" s="157"/>
      <c r="AV13" s="157"/>
      <c r="AW13" s="157"/>
      <c r="AX13" s="157"/>
      <c r="AY13" s="157"/>
      <c r="AZ13" s="157"/>
      <c r="BA13" s="60"/>
    </row>
    <row r="14" spans="1:53" s="2" customFormat="1" ht="29.4" customHeight="1" thickBot="1" x14ac:dyDescent="0.3">
      <c r="A14" s="47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2"/>
      <c r="Z14" s="187"/>
      <c r="AA14" s="188"/>
      <c r="AB14" s="189"/>
      <c r="AC14" s="187"/>
      <c r="AD14" s="188"/>
      <c r="AE14" s="188"/>
      <c r="AF14" s="188"/>
      <c r="AG14" s="188"/>
      <c r="AH14" s="188"/>
      <c r="AI14" s="188"/>
      <c r="AJ14" s="189"/>
      <c r="AK14" s="187"/>
      <c r="AL14" s="188"/>
      <c r="AM14" s="188"/>
      <c r="AN14" s="188"/>
      <c r="AO14" s="188"/>
      <c r="AP14" s="188"/>
      <c r="AQ14" s="188"/>
      <c r="AR14" s="189"/>
      <c r="AS14" s="187"/>
      <c r="AT14" s="188"/>
      <c r="AU14" s="188"/>
      <c r="AV14" s="188"/>
      <c r="AW14" s="188"/>
      <c r="AX14" s="188"/>
      <c r="AY14" s="188"/>
      <c r="AZ14" s="188"/>
      <c r="BA14" s="5"/>
    </row>
    <row r="15" spans="1:53" s="44" customFormat="1" ht="15.75" customHeight="1" thickBot="1" x14ac:dyDescent="0.35">
      <c r="A15" s="45"/>
      <c r="B15" s="242">
        <v>1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3"/>
      <c r="Z15" s="288" t="s">
        <v>66</v>
      </c>
      <c r="AA15" s="289"/>
      <c r="AB15" s="290"/>
      <c r="AC15" s="288" t="s">
        <v>7</v>
      </c>
      <c r="AD15" s="289"/>
      <c r="AE15" s="289"/>
      <c r="AF15" s="289"/>
      <c r="AG15" s="289"/>
      <c r="AH15" s="289"/>
      <c r="AI15" s="289"/>
      <c r="AJ15" s="290"/>
      <c r="AK15" s="288" t="s">
        <v>8</v>
      </c>
      <c r="AL15" s="289"/>
      <c r="AM15" s="289"/>
      <c r="AN15" s="289"/>
      <c r="AO15" s="289"/>
      <c r="AP15" s="289"/>
      <c r="AQ15" s="289"/>
      <c r="AR15" s="290"/>
      <c r="AS15" s="288" t="s">
        <v>9</v>
      </c>
      <c r="AT15" s="289"/>
      <c r="AU15" s="289"/>
      <c r="AV15" s="289"/>
      <c r="AW15" s="289"/>
      <c r="AX15" s="289"/>
      <c r="AY15" s="289"/>
      <c r="AZ15" s="289"/>
    </row>
    <row r="16" spans="1:53" s="44" customFormat="1" ht="33.75" customHeight="1" x14ac:dyDescent="0.3">
      <c r="A16" s="45"/>
      <c r="B16" s="222" t="s">
        <v>196</v>
      </c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3"/>
      <c r="Z16" s="300" t="s">
        <v>96</v>
      </c>
      <c r="AA16" s="301"/>
      <c r="AB16" s="302"/>
      <c r="AC16" s="303">
        <v>397435.66</v>
      </c>
      <c r="AD16" s="304"/>
      <c r="AE16" s="304"/>
      <c r="AF16" s="304"/>
      <c r="AG16" s="304"/>
      <c r="AH16" s="304"/>
      <c r="AI16" s="304"/>
      <c r="AJ16" s="305"/>
      <c r="AK16" s="306"/>
      <c r="AL16" s="307"/>
      <c r="AM16" s="307"/>
      <c r="AN16" s="307"/>
      <c r="AO16" s="307"/>
      <c r="AP16" s="307"/>
      <c r="AQ16" s="307"/>
      <c r="AR16" s="308"/>
      <c r="AS16" s="306"/>
      <c r="AT16" s="307"/>
      <c r="AU16" s="307"/>
      <c r="AV16" s="307"/>
      <c r="AW16" s="307"/>
      <c r="AX16" s="307"/>
      <c r="AY16" s="307"/>
      <c r="AZ16" s="309"/>
    </row>
    <row r="17" spans="1:52" s="44" customFormat="1" ht="31.5" customHeight="1" x14ac:dyDescent="0.3">
      <c r="A17" s="45"/>
      <c r="B17" s="222" t="s">
        <v>189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3"/>
      <c r="Z17" s="224" t="s">
        <v>98</v>
      </c>
      <c r="AA17" s="225"/>
      <c r="AB17" s="226"/>
      <c r="AC17" s="272"/>
      <c r="AD17" s="273"/>
      <c r="AE17" s="273"/>
      <c r="AF17" s="273"/>
      <c r="AG17" s="273"/>
      <c r="AH17" s="273"/>
      <c r="AI17" s="273"/>
      <c r="AJ17" s="276"/>
      <c r="AK17" s="315"/>
      <c r="AL17" s="316"/>
      <c r="AM17" s="316"/>
      <c r="AN17" s="316"/>
      <c r="AO17" s="316"/>
      <c r="AP17" s="316"/>
      <c r="AQ17" s="316"/>
      <c r="AR17" s="317"/>
      <c r="AS17" s="315"/>
      <c r="AT17" s="316"/>
      <c r="AU17" s="316"/>
      <c r="AV17" s="316"/>
      <c r="AW17" s="316"/>
      <c r="AX17" s="316"/>
      <c r="AY17" s="316"/>
      <c r="AZ17" s="318"/>
    </row>
    <row r="18" spans="1:52" s="44" customFormat="1" ht="17.25" customHeight="1" x14ac:dyDescent="0.3">
      <c r="A18" s="45"/>
      <c r="B18" s="222" t="s">
        <v>179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3"/>
      <c r="Z18" s="224" t="s">
        <v>110</v>
      </c>
      <c r="AA18" s="225"/>
      <c r="AB18" s="226"/>
      <c r="AC18" s="229">
        <v>8910813.0899999999</v>
      </c>
      <c r="AD18" s="230"/>
      <c r="AE18" s="230"/>
      <c r="AF18" s="230"/>
      <c r="AG18" s="230"/>
      <c r="AH18" s="230"/>
      <c r="AI18" s="230"/>
      <c r="AJ18" s="231"/>
      <c r="AK18" s="229">
        <v>0</v>
      </c>
      <c r="AL18" s="230"/>
      <c r="AM18" s="230"/>
      <c r="AN18" s="230"/>
      <c r="AO18" s="230"/>
      <c r="AP18" s="230"/>
      <c r="AQ18" s="230"/>
      <c r="AR18" s="231"/>
      <c r="AS18" s="229">
        <v>0</v>
      </c>
      <c r="AT18" s="230"/>
      <c r="AU18" s="230"/>
      <c r="AV18" s="230"/>
      <c r="AW18" s="230"/>
      <c r="AX18" s="230"/>
      <c r="AY18" s="230"/>
      <c r="AZ18" s="232"/>
    </row>
    <row r="19" spans="1:52" s="44" customFormat="1" ht="33" customHeight="1" x14ac:dyDescent="0.3">
      <c r="A19" s="45"/>
      <c r="B19" s="222" t="s">
        <v>190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3"/>
      <c r="Z19" s="224" t="s">
        <v>114</v>
      </c>
      <c r="AA19" s="225"/>
      <c r="AB19" s="226"/>
      <c r="AC19" s="229">
        <v>407248.75</v>
      </c>
      <c r="AD19" s="230"/>
      <c r="AE19" s="230"/>
      <c r="AF19" s="230"/>
      <c r="AG19" s="230"/>
      <c r="AH19" s="230"/>
      <c r="AI19" s="230"/>
      <c r="AJ19" s="231"/>
      <c r="AK19" s="229"/>
      <c r="AL19" s="230"/>
      <c r="AM19" s="230"/>
      <c r="AN19" s="230"/>
      <c r="AO19" s="230"/>
      <c r="AP19" s="230"/>
      <c r="AQ19" s="230"/>
      <c r="AR19" s="231"/>
      <c r="AS19" s="229"/>
      <c r="AT19" s="230"/>
      <c r="AU19" s="230"/>
      <c r="AV19" s="230"/>
      <c r="AW19" s="230"/>
      <c r="AX19" s="230"/>
      <c r="AY19" s="230"/>
      <c r="AZ19" s="232"/>
    </row>
    <row r="20" spans="1:52" s="44" customFormat="1" ht="31.5" customHeight="1" x14ac:dyDescent="0.3">
      <c r="A20" s="45"/>
      <c r="B20" s="222" t="s">
        <v>193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3"/>
      <c r="Z20" s="224" t="s">
        <v>124</v>
      </c>
      <c r="AA20" s="225"/>
      <c r="AB20" s="226"/>
      <c r="AC20" s="229"/>
      <c r="AD20" s="230"/>
      <c r="AE20" s="230"/>
      <c r="AF20" s="230"/>
      <c r="AG20" s="230"/>
      <c r="AH20" s="230"/>
      <c r="AI20" s="230"/>
      <c r="AJ20" s="231"/>
      <c r="AK20" s="229"/>
      <c r="AL20" s="230"/>
      <c r="AM20" s="230"/>
      <c r="AN20" s="230"/>
      <c r="AO20" s="230"/>
      <c r="AP20" s="230"/>
      <c r="AQ20" s="230"/>
      <c r="AR20" s="231"/>
      <c r="AS20" s="229"/>
      <c r="AT20" s="230"/>
      <c r="AU20" s="230"/>
      <c r="AV20" s="230"/>
      <c r="AW20" s="230"/>
      <c r="AX20" s="230"/>
      <c r="AY20" s="230"/>
      <c r="AZ20" s="232"/>
    </row>
    <row r="21" spans="1:52" s="44" customFormat="1" ht="33" customHeight="1" thickBot="1" x14ac:dyDescent="0.35">
      <c r="A21" s="45"/>
      <c r="B21" s="222" t="s">
        <v>199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3"/>
      <c r="Z21" s="312" t="s">
        <v>136</v>
      </c>
      <c r="AA21" s="313"/>
      <c r="AB21" s="314"/>
      <c r="AC21" s="229">
        <f>AC16-AC17+AC18-AC19+AC20</f>
        <v>8901000</v>
      </c>
      <c r="AD21" s="230"/>
      <c r="AE21" s="230"/>
      <c r="AF21" s="230"/>
      <c r="AG21" s="230"/>
      <c r="AH21" s="230"/>
      <c r="AI21" s="230"/>
      <c r="AJ21" s="231"/>
      <c r="AK21" s="229">
        <v>0</v>
      </c>
      <c r="AL21" s="230"/>
      <c r="AM21" s="230"/>
      <c r="AN21" s="230"/>
      <c r="AO21" s="230"/>
      <c r="AP21" s="230"/>
      <c r="AQ21" s="230"/>
      <c r="AR21" s="231"/>
      <c r="AS21" s="229">
        <v>0</v>
      </c>
      <c r="AT21" s="230"/>
      <c r="AU21" s="230"/>
      <c r="AV21" s="230"/>
      <c r="AW21" s="230"/>
      <c r="AX21" s="230"/>
      <c r="AY21" s="230"/>
      <c r="AZ21" s="232"/>
    </row>
    <row r="22" spans="1:52" ht="20.25" customHeight="1" x14ac:dyDescent="0.3">
      <c r="A22" s="17"/>
      <c r="B22" s="292" t="s">
        <v>191</v>
      </c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</row>
    <row r="23" spans="1:52" x14ac:dyDescent="0.3">
      <c r="A23" s="21"/>
      <c r="B23" s="292" t="s">
        <v>217</v>
      </c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</row>
    <row r="24" spans="1:52" ht="11.25" customHeight="1" x14ac:dyDescent="0.3">
      <c r="A24" s="21"/>
      <c r="B24" s="46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</row>
    <row r="25" spans="1:52" ht="11.25" customHeight="1" x14ac:dyDescent="0.3">
      <c r="A25" s="21"/>
      <c r="B25" s="218" t="s">
        <v>135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</row>
    <row r="26" spans="1:52" ht="11.25" customHeight="1" x14ac:dyDescent="0.3">
      <c r="A26" s="2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</row>
    <row r="27" spans="1:52" ht="15.75" customHeight="1" x14ac:dyDescent="0.3">
      <c r="A27" s="21"/>
      <c r="B27" s="141" t="s">
        <v>3</v>
      </c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156" t="s">
        <v>142</v>
      </c>
      <c r="X27" s="157"/>
      <c r="Y27" s="158"/>
      <c r="Z27" s="157" t="s">
        <v>64</v>
      </c>
      <c r="AA27" s="157"/>
      <c r="AB27" s="158"/>
      <c r="AC27" s="139" t="s">
        <v>5</v>
      </c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</row>
    <row r="28" spans="1:52" ht="11.25" customHeight="1" x14ac:dyDescent="0.3">
      <c r="A28" s="21"/>
      <c r="B28" s="141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3"/>
      <c r="X28" s="211"/>
      <c r="Y28" s="212"/>
      <c r="Z28" s="211"/>
      <c r="AA28" s="211"/>
      <c r="AB28" s="212"/>
      <c r="AC28" s="156" t="s">
        <v>325</v>
      </c>
      <c r="AD28" s="157"/>
      <c r="AE28" s="157"/>
      <c r="AF28" s="157"/>
      <c r="AG28" s="157"/>
      <c r="AH28" s="157"/>
      <c r="AI28" s="157"/>
      <c r="AJ28" s="158"/>
      <c r="AK28" s="156" t="s">
        <v>326</v>
      </c>
      <c r="AL28" s="157"/>
      <c r="AM28" s="157"/>
      <c r="AN28" s="157"/>
      <c r="AO28" s="157"/>
      <c r="AP28" s="157"/>
      <c r="AQ28" s="157"/>
      <c r="AR28" s="158"/>
      <c r="AS28" s="156" t="s">
        <v>327</v>
      </c>
      <c r="AT28" s="157"/>
      <c r="AU28" s="157"/>
      <c r="AV28" s="157"/>
      <c r="AW28" s="157"/>
      <c r="AX28" s="157"/>
      <c r="AY28" s="157"/>
      <c r="AZ28" s="157"/>
    </row>
    <row r="29" spans="1:52" ht="36" customHeight="1" thickBot="1" x14ac:dyDescent="0.35">
      <c r="A29" s="21"/>
      <c r="B29" s="141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161"/>
      <c r="X29" s="160"/>
      <c r="Y29" s="162"/>
      <c r="Z29" s="160"/>
      <c r="AA29" s="160"/>
      <c r="AB29" s="162"/>
      <c r="AC29" s="187"/>
      <c r="AD29" s="188"/>
      <c r="AE29" s="188"/>
      <c r="AF29" s="188"/>
      <c r="AG29" s="188"/>
      <c r="AH29" s="188"/>
      <c r="AI29" s="188"/>
      <c r="AJ29" s="189"/>
      <c r="AK29" s="187"/>
      <c r="AL29" s="188"/>
      <c r="AM29" s="188"/>
      <c r="AN29" s="188"/>
      <c r="AO29" s="188"/>
      <c r="AP29" s="188"/>
      <c r="AQ29" s="188"/>
      <c r="AR29" s="189"/>
      <c r="AS29" s="187"/>
      <c r="AT29" s="188"/>
      <c r="AU29" s="188"/>
      <c r="AV29" s="188"/>
      <c r="AW29" s="188"/>
      <c r="AX29" s="188"/>
      <c r="AY29" s="188"/>
      <c r="AZ29" s="188"/>
    </row>
    <row r="30" spans="1:52" ht="11.25" customHeight="1" thickBot="1" x14ac:dyDescent="0.35">
      <c r="A30" s="21"/>
      <c r="B30" s="201">
        <v>1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3" t="s">
        <v>66</v>
      </c>
      <c r="X30" s="204"/>
      <c r="Y30" s="201"/>
      <c r="Z30" s="193" t="s">
        <v>7</v>
      </c>
      <c r="AA30" s="193"/>
      <c r="AB30" s="194"/>
      <c r="AC30" s="219" t="s">
        <v>8</v>
      </c>
      <c r="AD30" s="220"/>
      <c r="AE30" s="220"/>
      <c r="AF30" s="220"/>
      <c r="AG30" s="220"/>
      <c r="AH30" s="220"/>
      <c r="AI30" s="220"/>
      <c r="AJ30" s="221"/>
      <c r="AK30" s="219" t="s">
        <v>9</v>
      </c>
      <c r="AL30" s="220"/>
      <c r="AM30" s="220"/>
      <c r="AN30" s="220"/>
      <c r="AO30" s="220"/>
      <c r="AP30" s="220"/>
      <c r="AQ30" s="220"/>
      <c r="AR30" s="221"/>
      <c r="AS30" s="219" t="s">
        <v>10</v>
      </c>
      <c r="AT30" s="220"/>
      <c r="AU30" s="220"/>
      <c r="AV30" s="220"/>
      <c r="AW30" s="220"/>
      <c r="AX30" s="220"/>
      <c r="AY30" s="220"/>
      <c r="AZ30" s="220"/>
    </row>
    <row r="31" spans="1:52" ht="17.25" customHeight="1" x14ac:dyDescent="0.3">
      <c r="A31" s="21"/>
      <c r="B31" s="201" t="s">
        <v>179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3" t="s">
        <v>270</v>
      </c>
      <c r="X31" s="204"/>
      <c r="Y31" s="205"/>
      <c r="Z31" s="233" t="s">
        <v>21</v>
      </c>
      <c r="AA31" s="234"/>
      <c r="AB31" s="234"/>
      <c r="AC31" s="150">
        <f>AC21</f>
        <v>8901000</v>
      </c>
      <c r="AD31" s="151"/>
      <c r="AE31" s="151"/>
      <c r="AF31" s="151"/>
      <c r="AG31" s="151"/>
      <c r="AH31" s="151"/>
      <c r="AI31" s="151"/>
      <c r="AJ31" s="152"/>
      <c r="AK31" s="150">
        <v>0</v>
      </c>
      <c r="AL31" s="151"/>
      <c r="AM31" s="151"/>
      <c r="AN31" s="151"/>
      <c r="AO31" s="151"/>
      <c r="AP31" s="151"/>
      <c r="AQ31" s="151"/>
      <c r="AR31" s="152"/>
      <c r="AS31" s="150">
        <v>0</v>
      </c>
      <c r="AT31" s="151"/>
      <c r="AU31" s="151"/>
      <c r="AV31" s="151"/>
      <c r="AW31" s="151"/>
      <c r="AX31" s="151"/>
      <c r="AY31" s="151"/>
      <c r="AZ31" s="153"/>
    </row>
    <row r="32" spans="1:52" ht="15" customHeight="1" x14ac:dyDescent="0.3">
      <c r="A32" s="21"/>
      <c r="B32" s="141" t="s">
        <v>268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139">
        <v>266</v>
      </c>
      <c r="X32" s="140"/>
      <c r="Y32" s="142"/>
      <c r="Z32" s="215" t="s">
        <v>22</v>
      </c>
      <c r="AA32" s="216"/>
      <c r="AB32" s="217"/>
      <c r="AC32" s="139">
        <f>AC44</f>
        <v>60000</v>
      </c>
      <c r="AD32" s="140"/>
      <c r="AE32" s="140"/>
      <c r="AF32" s="140"/>
      <c r="AG32" s="140"/>
      <c r="AH32" s="140"/>
      <c r="AI32" s="140"/>
      <c r="AJ32" s="141"/>
      <c r="AK32" s="139">
        <v>0</v>
      </c>
      <c r="AL32" s="140"/>
      <c r="AM32" s="140"/>
      <c r="AN32" s="140"/>
      <c r="AO32" s="140"/>
      <c r="AP32" s="140"/>
      <c r="AQ32" s="140"/>
      <c r="AR32" s="141"/>
      <c r="AS32" s="139">
        <v>0</v>
      </c>
      <c r="AT32" s="140"/>
      <c r="AU32" s="140"/>
      <c r="AV32" s="140"/>
      <c r="AW32" s="140"/>
      <c r="AX32" s="140"/>
      <c r="AY32" s="140"/>
      <c r="AZ32" s="142"/>
    </row>
    <row r="33" spans="1:52" ht="18.75" customHeight="1" thickBot="1" x14ac:dyDescent="0.35">
      <c r="A33" s="21"/>
      <c r="B33" s="201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3"/>
      <c r="X33" s="204"/>
      <c r="Y33" s="205"/>
      <c r="Z33" s="206" t="s">
        <v>23</v>
      </c>
      <c r="AA33" s="207"/>
      <c r="AB33" s="208"/>
      <c r="AC33" s="129"/>
      <c r="AD33" s="130"/>
      <c r="AE33" s="130"/>
      <c r="AF33" s="130"/>
      <c r="AG33" s="130"/>
      <c r="AH33" s="130"/>
      <c r="AI33" s="130"/>
      <c r="AJ33" s="147"/>
      <c r="AK33" s="129"/>
      <c r="AL33" s="130"/>
      <c r="AM33" s="130"/>
      <c r="AN33" s="130"/>
      <c r="AO33" s="130"/>
      <c r="AP33" s="130"/>
      <c r="AQ33" s="130"/>
      <c r="AR33" s="147"/>
      <c r="AS33" s="129"/>
      <c r="AT33" s="130"/>
      <c r="AU33" s="130"/>
      <c r="AV33" s="130"/>
      <c r="AW33" s="130"/>
      <c r="AX33" s="130"/>
      <c r="AY33" s="130"/>
      <c r="AZ33" s="131"/>
    </row>
    <row r="34" spans="1:52" ht="11.25" customHeight="1" x14ac:dyDescent="0.3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38"/>
      <c r="Q34" s="37"/>
      <c r="R34" s="37"/>
      <c r="S34" s="37"/>
      <c r="T34" s="37"/>
      <c r="U34" s="37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I34" s="40"/>
      <c r="AJ34" s="40"/>
      <c r="AK34" s="40"/>
      <c r="AL34" s="40"/>
      <c r="AM34" s="40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</row>
    <row r="35" spans="1:52" ht="27" customHeight="1" x14ac:dyDescent="0.3">
      <c r="A35" s="21"/>
      <c r="B35" s="209" t="s">
        <v>139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</row>
    <row r="36" spans="1:52" ht="8.25" customHeight="1" x14ac:dyDescent="0.3">
      <c r="A36" s="21"/>
      <c r="B36" s="51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</row>
    <row r="37" spans="1:52" ht="20.25" customHeight="1" x14ac:dyDescent="0.3">
      <c r="A37" s="21"/>
      <c r="B37" s="210" t="s">
        <v>225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</row>
    <row r="38" spans="1:52" ht="6.75" customHeight="1" x14ac:dyDescent="0.3">
      <c r="A38" s="21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</row>
    <row r="39" spans="1:52" ht="11.25" customHeight="1" x14ac:dyDescent="0.3">
      <c r="A39" s="21"/>
      <c r="B39" s="157" t="s">
        <v>3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8"/>
      <c r="Z39" s="156" t="s">
        <v>64</v>
      </c>
      <c r="AA39" s="157"/>
      <c r="AB39" s="158"/>
      <c r="AC39" s="139" t="s">
        <v>5</v>
      </c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</row>
    <row r="40" spans="1:52" ht="11.25" customHeight="1" x14ac:dyDescent="0.3">
      <c r="A40" s="21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2"/>
      <c r="Z40" s="213"/>
      <c r="AA40" s="211"/>
      <c r="AB40" s="212"/>
      <c r="AC40" s="156" t="s">
        <v>325</v>
      </c>
      <c r="AD40" s="157"/>
      <c r="AE40" s="157"/>
      <c r="AF40" s="157"/>
      <c r="AG40" s="157"/>
      <c r="AH40" s="157"/>
      <c r="AI40" s="157"/>
      <c r="AJ40" s="158"/>
      <c r="AK40" s="156" t="s">
        <v>326</v>
      </c>
      <c r="AL40" s="157"/>
      <c r="AM40" s="157"/>
      <c r="AN40" s="157"/>
      <c r="AO40" s="157"/>
      <c r="AP40" s="157"/>
      <c r="AQ40" s="157"/>
      <c r="AR40" s="158"/>
      <c r="AS40" s="156" t="s">
        <v>327</v>
      </c>
      <c r="AT40" s="157"/>
      <c r="AU40" s="157"/>
      <c r="AV40" s="157"/>
      <c r="AW40" s="157"/>
      <c r="AX40" s="157"/>
      <c r="AY40" s="157"/>
      <c r="AZ40" s="157"/>
    </row>
    <row r="41" spans="1:52" ht="36" customHeight="1" thickBot="1" x14ac:dyDescent="0.35">
      <c r="A41" s="21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2"/>
      <c r="Z41" s="161"/>
      <c r="AA41" s="160"/>
      <c r="AB41" s="162"/>
      <c r="AC41" s="187"/>
      <c r="AD41" s="188"/>
      <c r="AE41" s="188"/>
      <c r="AF41" s="188"/>
      <c r="AG41" s="188"/>
      <c r="AH41" s="188"/>
      <c r="AI41" s="188"/>
      <c r="AJ41" s="189"/>
      <c r="AK41" s="187"/>
      <c r="AL41" s="188"/>
      <c r="AM41" s="188"/>
      <c r="AN41" s="188"/>
      <c r="AO41" s="188"/>
      <c r="AP41" s="188"/>
      <c r="AQ41" s="188"/>
      <c r="AR41" s="189"/>
      <c r="AS41" s="187"/>
      <c r="AT41" s="188"/>
      <c r="AU41" s="188"/>
      <c r="AV41" s="188"/>
      <c r="AW41" s="188"/>
      <c r="AX41" s="188"/>
      <c r="AY41" s="188"/>
      <c r="AZ41" s="188"/>
    </row>
    <row r="42" spans="1:52" ht="17.25" customHeight="1" thickBot="1" x14ac:dyDescent="0.35">
      <c r="A42" s="21"/>
      <c r="B42" s="193">
        <v>1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4"/>
      <c r="Z42" s="195" t="s">
        <v>66</v>
      </c>
      <c r="AA42" s="193"/>
      <c r="AB42" s="193"/>
      <c r="AC42" s="195" t="s">
        <v>7</v>
      </c>
      <c r="AD42" s="193"/>
      <c r="AE42" s="193"/>
      <c r="AF42" s="193"/>
      <c r="AG42" s="193"/>
      <c r="AH42" s="193"/>
      <c r="AI42" s="193"/>
      <c r="AJ42" s="194"/>
      <c r="AK42" s="195" t="s">
        <v>8</v>
      </c>
      <c r="AL42" s="193"/>
      <c r="AM42" s="193"/>
      <c r="AN42" s="193"/>
      <c r="AO42" s="193"/>
      <c r="AP42" s="193"/>
      <c r="AQ42" s="193"/>
      <c r="AR42" s="194"/>
      <c r="AS42" s="195" t="s">
        <v>9</v>
      </c>
      <c r="AT42" s="193"/>
      <c r="AU42" s="193"/>
      <c r="AV42" s="193"/>
      <c r="AW42" s="193"/>
      <c r="AX42" s="193"/>
      <c r="AY42" s="193"/>
      <c r="AZ42" s="193"/>
    </row>
    <row r="43" spans="1:52" ht="31.5" customHeight="1" x14ac:dyDescent="0.3">
      <c r="A43" s="21"/>
      <c r="B43" s="196" t="s">
        <v>218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7"/>
      <c r="Z43" s="198" t="s">
        <v>96</v>
      </c>
      <c r="AA43" s="199"/>
      <c r="AB43" s="200"/>
      <c r="AC43" s="150">
        <f>AW77</f>
        <v>8791171.5876000002</v>
      </c>
      <c r="AD43" s="151"/>
      <c r="AE43" s="151"/>
      <c r="AF43" s="151"/>
      <c r="AG43" s="151"/>
      <c r="AH43" s="151"/>
      <c r="AI43" s="151"/>
      <c r="AJ43" s="152"/>
      <c r="AK43" s="150">
        <v>0</v>
      </c>
      <c r="AL43" s="151"/>
      <c r="AM43" s="151"/>
      <c r="AN43" s="151"/>
      <c r="AO43" s="151"/>
      <c r="AP43" s="151"/>
      <c r="AQ43" s="151"/>
      <c r="AR43" s="152"/>
      <c r="AS43" s="150">
        <v>0</v>
      </c>
      <c r="AT43" s="151"/>
      <c r="AU43" s="151"/>
      <c r="AV43" s="151"/>
      <c r="AW43" s="151"/>
      <c r="AX43" s="151"/>
      <c r="AY43" s="151"/>
      <c r="AZ43" s="153"/>
    </row>
    <row r="44" spans="1:52" ht="61.5" customHeight="1" x14ac:dyDescent="0.3">
      <c r="A44" s="21"/>
      <c r="B44" s="176" t="s">
        <v>219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7"/>
      <c r="Z44" s="178" t="s">
        <v>98</v>
      </c>
      <c r="AA44" s="179"/>
      <c r="AB44" s="180"/>
      <c r="AC44" s="139">
        <f>W113</f>
        <v>60000</v>
      </c>
      <c r="AD44" s="140"/>
      <c r="AE44" s="140"/>
      <c r="AF44" s="140"/>
      <c r="AG44" s="140"/>
      <c r="AH44" s="140"/>
      <c r="AI44" s="140"/>
      <c r="AJ44" s="141"/>
      <c r="AK44" s="139">
        <v>0</v>
      </c>
      <c r="AL44" s="140"/>
      <c r="AM44" s="140"/>
      <c r="AN44" s="140"/>
      <c r="AO44" s="140"/>
      <c r="AP44" s="140"/>
      <c r="AQ44" s="140"/>
      <c r="AR44" s="141"/>
      <c r="AS44" s="139">
        <v>0</v>
      </c>
      <c r="AT44" s="140"/>
      <c r="AU44" s="140"/>
      <c r="AV44" s="140"/>
      <c r="AW44" s="140"/>
      <c r="AX44" s="140"/>
      <c r="AY44" s="140"/>
      <c r="AZ44" s="142"/>
    </row>
    <row r="45" spans="1:52" ht="29.25" customHeight="1" x14ac:dyDescent="0.3">
      <c r="A45" s="21"/>
      <c r="B45" s="176" t="s">
        <v>220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7"/>
      <c r="Z45" s="178" t="s">
        <v>110</v>
      </c>
      <c r="AA45" s="179"/>
      <c r="AB45" s="180"/>
      <c r="AC45" s="139">
        <f>W123</f>
        <v>109828.4123999998</v>
      </c>
      <c r="AD45" s="140"/>
      <c r="AE45" s="140"/>
      <c r="AF45" s="140"/>
      <c r="AG45" s="140"/>
      <c r="AH45" s="140"/>
      <c r="AI45" s="140"/>
      <c r="AJ45" s="141"/>
      <c r="AK45" s="139">
        <v>0</v>
      </c>
      <c r="AL45" s="140"/>
      <c r="AM45" s="140"/>
      <c r="AN45" s="140"/>
      <c r="AO45" s="140"/>
      <c r="AP45" s="140"/>
      <c r="AQ45" s="140"/>
      <c r="AR45" s="141"/>
      <c r="AS45" s="139">
        <v>0</v>
      </c>
      <c r="AT45" s="140"/>
      <c r="AU45" s="140"/>
      <c r="AV45" s="140"/>
      <c r="AW45" s="140"/>
      <c r="AX45" s="140"/>
      <c r="AY45" s="140"/>
      <c r="AZ45" s="142"/>
    </row>
    <row r="46" spans="1:52" ht="20.100000000000001" customHeight="1" x14ac:dyDescent="0.3">
      <c r="A46" s="21"/>
      <c r="B46" s="176" t="s">
        <v>221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7"/>
      <c r="Z46" s="178" t="s">
        <v>114</v>
      </c>
      <c r="AA46" s="179"/>
      <c r="AB46" s="180"/>
      <c r="AC46" s="139"/>
      <c r="AD46" s="140"/>
      <c r="AE46" s="140"/>
      <c r="AF46" s="140"/>
      <c r="AG46" s="140"/>
      <c r="AH46" s="140"/>
      <c r="AI46" s="140"/>
      <c r="AJ46" s="141"/>
      <c r="AK46" s="139"/>
      <c r="AL46" s="140"/>
      <c r="AM46" s="140"/>
      <c r="AN46" s="140"/>
      <c r="AO46" s="140"/>
      <c r="AP46" s="140"/>
      <c r="AQ46" s="140"/>
      <c r="AR46" s="141"/>
      <c r="AS46" s="139"/>
      <c r="AT46" s="140"/>
      <c r="AU46" s="140"/>
      <c r="AV46" s="140"/>
      <c r="AW46" s="140"/>
      <c r="AX46" s="140"/>
      <c r="AY46" s="140"/>
      <c r="AZ46" s="142"/>
    </row>
    <row r="47" spans="1:52" ht="30.75" customHeight="1" x14ac:dyDescent="0.3">
      <c r="A47" s="21"/>
      <c r="B47" s="176" t="s">
        <v>222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7"/>
      <c r="Z47" s="54"/>
      <c r="AA47" s="55"/>
      <c r="AB47" s="56"/>
      <c r="AC47" s="139"/>
      <c r="AD47" s="140"/>
      <c r="AE47" s="140"/>
      <c r="AF47" s="140"/>
      <c r="AG47" s="140"/>
      <c r="AH47" s="140"/>
      <c r="AI47" s="140"/>
      <c r="AJ47" s="141"/>
      <c r="AK47" s="139"/>
      <c r="AL47" s="140"/>
      <c r="AM47" s="140"/>
      <c r="AN47" s="140"/>
      <c r="AO47" s="140"/>
      <c r="AP47" s="140"/>
      <c r="AQ47" s="140"/>
      <c r="AR47" s="141"/>
      <c r="AS47" s="139"/>
      <c r="AT47" s="140"/>
      <c r="AU47" s="140"/>
      <c r="AV47" s="140"/>
      <c r="AW47" s="140"/>
      <c r="AX47" s="140"/>
      <c r="AY47" s="140"/>
      <c r="AZ47" s="142"/>
    </row>
    <row r="48" spans="1:52" ht="20.100000000000001" customHeight="1" x14ac:dyDescent="0.3">
      <c r="A48" s="21"/>
      <c r="B48" s="176" t="s">
        <v>223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7"/>
      <c r="Z48" s="178" t="s">
        <v>124</v>
      </c>
      <c r="AA48" s="179"/>
      <c r="AB48" s="180"/>
      <c r="AC48" s="139"/>
      <c r="AD48" s="140"/>
      <c r="AE48" s="140"/>
      <c r="AF48" s="140"/>
      <c r="AG48" s="140"/>
      <c r="AH48" s="140"/>
      <c r="AI48" s="140"/>
      <c r="AJ48" s="141"/>
      <c r="AK48" s="139"/>
      <c r="AL48" s="140"/>
      <c r="AM48" s="140"/>
      <c r="AN48" s="140"/>
      <c r="AO48" s="140"/>
      <c r="AP48" s="140"/>
      <c r="AQ48" s="140"/>
      <c r="AR48" s="141"/>
      <c r="AS48" s="139"/>
      <c r="AT48" s="140"/>
      <c r="AU48" s="140"/>
      <c r="AV48" s="140"/>
      <c r="AW48" s="140"/>
      <c r="AX48" s="140"/>
      <c r="AY48" s="140"/>
      <c r="AZ48" s="142"/>
    </row>
    <row r="49" spans="1:52" ht="20.100000000000001" customHeight="1" thickBot="1" x14ac:dyDescent="0.35">
      <c r="A49" s="21"/>
      <c r="B49" s="181" t="s">
        <v>51</v>
      </c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3"/>
      <c r="Z49" s="184" t="s">
        <v>117</v>
      </c>
      <c r="AA49" s="185"/>
      <c r="AB49" s="186"/>
      <c r="AC49" s="187">
        <f>SUM(AC43:AC48)</f>
        <v>8961000</v>
      </c>
      <c r="AD49" s="188"/>
      <c r="AE49" s="188"/>
      <c r="AF49" s="188"/>
      <c r="AG49" s="188"/>
      <c r="AH49" s="188"/>
      <c r="AI49" s="188"/>
      <c r="AJ49" s="189"/>
      <c r="AK49" s="187">
        <v>0</v>
      </c>
      <c r="AL49" s="188"/>
      <c r="AM49" s="188"/>
      <c r="AN49" s="188"/>
      <c r="AO49" s="188"/>
      <c r="AP49" s="188"/>
      <c r="AQ49" s="188"/>
      <c r="AR49" s="189"/>
      <c r="AS49" s="187">
        <v>0</v>
      </c>
      <c r="AT49" s="188"/>
      <c r="AU49" s="188"/>
      <c r="AV49" s="188"/>
      <c r="AW49" s="188"/>
      <c r="AX49" s="188"/>
      <c r="AY49" s="188"/>
      <c r="AZ49" s="190"/>
    </row>
    <row r="50" spans="1:52" ht="11.25" customHeight="1" x14ac:dyDescent="0.3">
      <c r="A50" s="21"/>
      <c r="B50" s="51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</row>
    <row r="51" spans="1:52" ht="11.25" customHeight="1" x14ac:dyDescent="0.3">
      <c r="A51" s="21"/>
      <c r="B51" s="51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</row>
    <row r="52" spans="1:52" x14ac:dyDescent="0.3">
      <c r="A52" s="22"/>
      <c r="B52" s="134" t="s">
        <v>226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1:52" x14ac:dyDescent="0.3">
      <c r="A53" s="22"/>
      <c r="B53" s="134" t="s">
        <v>227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1:52" ht="30" customHeight="1" x14ac:dyDescent="0.3">
      <c r="A54" s="22"/>
      <c r="B54" s="134" t="s">
        <v>334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1:52" ht="9.75" customHeight="1" x14ac:dyDescent="0.3">
      <c r="A55" s="22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9"/>
      <c r="AA55" s="19"/>
      <c r="AB55" s="19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ht="30.75" customHeight="1" x14ac:dyDescent="0.3">
      <c r="A56" s="23"/>
      <c r="B56" s="255" t="s">
        <v>188</v>
      </c>
      <c r="C56" s="255"/>
      <c r="D56" s="255"/>
      <c r="E56" s="255"/>
      <c r="F56" s="255"/>
      <c r="G56" s="255"/>
      <c r="H56" s="255"/>
      <c r="I56" s="255"/>
      <c r="J56" s="255"/>
      <c r="K56" s="237" t="s">
        <v>186</v>
      </c>
      <c r="L56" s="237"/>
      <c r="M56" s="237"/>
      <c r="N56" s="237"/>
      <c r="O56" s="237"/>
      <c r="P56" s="237"/>
      <c r="Q56" s="237"/>
      <c r="R56" s="237"/>
      <c r="S56" s="237"/>
      <c r="T56" s="258" t="s">
        <v>4</v>
      </c>
      <c r="U56" s="259"/>
      <c r="V56" s="258" t="s">
        <v>95</v>
      </c>
      <c r="W56" s="264"/>
      <c r="X56" s="264"/>
      <c r="Y56" s="259"/>
      <c r="Z56" s="267" t="s">
        <v>141</v>
      </c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9"/>
      <c r="AW56" s="238" t="s">
        <v>154</v>
      </c>
      <c r="AX56" s="239"/>
      <c r="AY56" s="239"/>
      <c r="AZ56" s="239"/>
    </row>
    <row r="57" spans="1:52" x14ac:dyDescent="0.3">
      <c r="A57" s="16"/>
      <c r="B57" s="256"/>
      <c r="C57" s="256"/>
      <c r="D57" s="256"/>
      <c r="E57" s="256"/>
      <c r="F57" s="256"/>
      <c r="G57" s="256"/>
      <c r="H57" s="256"/>
      <c r="I57" s="256"/>
      <c r="J57" s="256"/>
      <c r="K57" s="237"/>
      <c r="L57" s="237"/>
      <c r="M57" s="237"/>
      <c r="N57" s="237"/>
      <c r="O57" s="237"/>
      <c r="P57" s="237"/>
      <c r="Q57" s="237"/>
      <c r="R57" s="237"/>
      <c r="S57" s="237"/>
      <c r="T57" s="260"/>
      <c r="U57" s="261"/>
      <c r="V57" s="260"/>
      <c r="W57" s="265"/>
      <c r="X57" s="265"/>
      <c r="Y57" s="261"/>
      <c r="Z57" s="238" t="s">
        <v>187</v>
      </c>
      <c r="AA57" s="239"/>
      <c r="AB57" s="239"/>
      <c r="AC57" s="239"/>
      <c r="AD57" s="239"/>
      <c r="AE57" s="274"/>
      <c r="AF57" s="277" t="s">
        <v>6</v>
      </c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9"/>
      <c r="AW57" s="270"/>
      <c r="AX57" s="271"/>
      <c r="AY57" s="271"/>
      <c r="AZ57" s="271"/>
    </row>
    <row r="58" spans="1:52" x14ac:dyDescent="0.3">
      <c r="A58" s="24"/>
      <c r="B58" s="256"/>
      <c r="C58" s="256"/>
      <c r="D58" s="256"/>
      <c r="E58" s="256"/>
      <c r="F58" s="256"/>
      <c r="G58" s="256"/>
      <c r="H58" s="256"/>
      <c r="I58" s="256"/>
      <c r="J58" s="256"/>
      <c r="K58" s="237"/>
      <c r="L58" s="237"/>
      <c r="M58" s="237"/>
      <c r="N58" s="237"/>
      <c r="O58" s="237"/>
      <c r="P58" s="237"/>
      <c r="Q58" s="237"/>
      <c r="R58" s="237"/>
      <c r="S58" s="237"/>
      <c r="T58" s="260"/>
      <c r="U58" s="261"/>
      <c r="V58" s="260"/>
      <c r="W58" s="265"/>
      <c r="X58" s="265"/>
      <c r="Y58" s="261"/>
      <c r="Z58" s="270"/>
      <c r="AA58" s="271"/>
      <c r="AB58" s="271"/>
      <c r="AC58" s="271"/>
      <c r="AD58" s="271"/>
      <c r="AE58" s="275"/>
      <c r="AF58" s="238" t="s">
        <v>17</v>
      </c>
      <c r="AG58" s="239"/>
      <c r="AH58" s="239"/>
      <c r="AI58" s="239"/>
      <c r="AJ58" s="274"/>
      <c r="AK58" s="238" t="s">
        <v>18</v>
      </c>
      <c r="AL58" s="239"/>
      <c r="AM58" s="239"/>
      <c r="AN58" s="239"/>
      <c r="AO58" s="239"/>
      <c r="AP58" s="274"/>
      <c r="AQ58" s="238" t="s">
        <v>19</v>
      </c>
      <c r="AR58" s="239"/>
      <c r="AS58" s="239"/>
      <c r="AT58" s="239"/>
      <c r="AU58" s="239"/>
      <c r="AV58" s="274"/>
      <c r="AW58" s="270"/>
      <c r="AX58" s="271"/>
      <c r="AY58" s="271"/>
      <c r="AZ58" s="271"/>
    </row>
    <row r="59" spans="1:52" ht="34.5" customHeight="1" x14ac:dyDescent="0.3">
      <c r="A59" s="25"/>
      <c r="B59" s="257"/>
      <c r="C59" s="257"/>
      <c r="D59" s="257"/>
      <c r="E59" s="257"/>
      <c r="F59" s="257"/>
      <c r="G59" s="257"/>
      <c r="H59" s="257"/>
      <c r="I59" s="257"/>
      <c r="J59" s="257"/>
      <c r="K59" s="237"/>
      <c r="L59" s="237"/>
      <c r="M59" s="237"/>
      <c r="N59" s="237"/>
      <c r="O59" s="237"/>
      <c r="P59" s="237"/>
      <c r="Q59" s="237"/>
      <c r="R59" s="237"/>
      <c r="S59" s="237"/>
      <c r="T59" s="262"/>
      <c r="U59" s="263"/>
      <c r="V59" s="262"/>
      <c r="W59" s="266"/>
      <c r="X59" s="266"/>
      <c r="Y59" s="263"/>
      <c r="Z59" s="272"/>
      <c r="AA59" s="273"/>
      <c r="AB59" s="273"/>
      <c r="AC59" s="273"/>
      <c r="AD59" s="273"/>
      <c r="AE59" s="276"/>
      <c r="AF59" s="272"/>
      <c r="AG59" s="273"/>
      <c r="AH59" s="273"/>
      <c r="AI59" s="273"/>
      <c r="AJ59" s="276"/>
      <c r="AK59" s="272"/>
      <c r="AL59" s="273"/>
      <c r="AM59" s="273"/>
      <c r="AN59" s="273"/>
      <c r="AO59" s="273"/>
      <c r="AP59" s="276"/>
      <c r="AQ59" s="272"/>
      <c r="AR59" s="273"/>
      <c r="AS59" s="273"/>
      <c r="AT59" s="273"/>
      <c r="AU59" s="273"/>
      <c r="AV59" s="276"/>
      <c r="AW59" s="272"/>
      <c r="AX59" s="273"/>
      <c r="AY59" s="273"/>
      <c r="AZ59" s="273"/>
    </row>
    <row r="60" spans="1:52" ht="15" thickBot="1" x14ac:dyDescent="0.35">
      <c r="A60" s="24"/>
      <c r="B60" s="239">
        <v>1</v>
      </c>
      <c r="C60" s="239"/>
      <c r="D60" s="239"/>
      <c r="E60" s="239"/>
      <c r="F60" s="239"/>
      <c r="G60" s="239"/>
      <c r="H60" s="239"/>
      <c r="I60" s="239"/>
      <c r="J60" s="239"/>
      <c r="K60" s="246">
        <v>2</v>
      </c>
      <c r="L60" s="246"/>
      <c r="M60" s="246"/>
      <c r="N60" s="246"/>
      <c r="O60" s="246"/>
      <c r="P60" s="246"/>
      <c r="Q60" s="246"/>
      <c r="R60" s="246"/>
      <c r="S60" s="246"/>
      <c r="T60" s="246">
        <v>3</v>
      </c>
      <c r="U60" s="246"/>
      <c r="V60" s="246">
        <v>4</v>
      </c>
      <c r="W60" s="246"/>
      <c r="X60" s="246"/>
      <c r="Y60" s="246"/>
      <c r="Z60" s="246">
        <v>5</v>
      </c>
      <c r="AA60" s="246"/>
      <c r="AB60" s="246"/>
      <c r="AC60" s="246"/>
      <c r="AD60" s="246"/>
      <c r="AE60" s="246"/>
      <c r="AF60" s="246">
        <v>6</v>
      </c>
      <c r="AG60" s="246"/>
      <c r="AH60" s="246"/>
      <c r="AI60" s="246"/>
      <c r="AJ60" s="246"/>
      <c r="AK60" s="246">
        <v>7</v>
      </c>
      <c r="AL60" s="246"/>
      <c r="AM60" s="246"/>
      <c r="AN60" s="246"/>
      <c r="AO60" s="246"/>
      <c r="AP60" s="246"/>
      <c r="AQ60" s="246">
        <v>8</v>
      </c>
      <c r="AR60" s="246"/>
      <c r="AS60" s="246"/>
      <c r="AT60" s="246"/>
      <c r="AU60" s="246"/>
      <c r="AV60" s="246"/>
      <c r="AW60" s="238">
        <v>9</v>
      </c>
      <c r="AX60" s="239"/>
      <c r="AY60" s="239"/>
      <c r="AZ60" s="239"/>
    </row>
    <row r="61" spans="1:52" x14ac:dyDescent="0.3">
      <c r="A61" s="24"/>
      <c r="B61" s="284" t="s">
        <v>241</v>
      </c>
      <c r="C61" s="285"/>
      <c r="D61" s="285"/>
      <c r="E61" s="285"/>
      <c r="F61" s="285"/>
      <c r="G61" s="285"/>
      <c r="H61" s="285"/>
      <c r="I61" s="285"/>
      <c r="J61" s="285"/>
      <c r="K61" s="192" t="s">
        <v>242</v>
      </c>
      <c r="L61" s="192"/>
      <c r="M61" s="192"/>
      <c r="N61" s="192"/>
      <c r="O61" s="192"/>
      <c r="P61" s="192"/>
      <c r="Q61" s="192"/>
      <c r="R61" s="192"/>
      <c r="S61" s="192"/>
      <c r="T61" s="240" t="s">
        <v>21</v>
      </c>
      <c r="U61" s="241"/>
      <c r="V61" s="244">
        <v>1</v>
      </c>
      <c r="W61" s="244"/>
      <c r="X61" s="244"/>
      <c r="Y61" s="244"/>
      <c r="Z61" s="244">
        <f>AF61+AK61+AQ61</f>
        <v>41327.46</v>
      </c>
      <c r="AA61" s="244"/>
      <c r="AB61" s="244"/>
      <c r="AC61" s="244"/>
      <c r="AD61" s="244"/>
      <c r="AE61" s="244"/>
      <c r="AF61" s="244">
        <v>28403.75</v>
      </c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>
        <v>12923.71</v>
      </c>
      <c r="AR61" s="244"/>
      <c r="AS61" s="244"/>
      <c r="AT61" s="244"/>
      <c r="AU61" s="244"/>
      <c r="AV61" s="244"/>
      <c r="AW61" s="286">
        <f>Z61*12</f>
        <v>495929.52</v>
      </c>
      <c r="AX61" s="286"/>
      <c r="AY61" s="286"/>
      <c r="AZ61" s="287"/>
    </row>
    <row r="62" spans="1:52" x14ac:dyDescent="0.3">
      <c r="A62" s="24"/>
      <c r="B62" s="231"/>
      <c r="C62" s="192"/>
      <c r="D62" s="192"/>
      <c r="E62" s="192"/>
      <c r="F62" s="192"/>
      <c r="G62" s="192"/>
      <c r="H62" s="192"/>
      <c r="I62" s="192"/>
      <c r="J62" s="192"/>
      <c r="K62" s="192" t="s">
        <v>243</v>
      </c>
      <c r="L62" s="192"/>
      <c r="M62" s="192"/>
      <c r="N62" s="192"/>
      <c r="O62" s="192"/>
      <c r="P62" s="192"/>
      <c r="Q62" s="192"/>
      <c r="R62" s="192"/>
      <c r="S62" s="192"/>
      <c r="T62" s="236" t="s">
        <v>22</v>
      </c>
      <c r="U62" s="237"/>
      <c r="V62" s="192">
        <v>2</v>
      </c>
      <c r="W62" s="192"/>
      <c r="X62" s="192"/>
      <c r="Y62" s="192"/>
      <c r="Z62" s="192">
        <f t="shared" ref="Z62" si="0">AF62+AK62+AQ62</f>
        <v>22632.560000000001</v>
      </c>
      <c r="AA62" s="192"/>
      <c r="AB62" s="192"/>
      <c r="AC62" s="192"/>
      <c r="AD62" s="192"/>
      <c r="AE62" s="192"/>
      <c r="AF62" s="192">
        <v>22632.560000000001</v>
      </c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282">
        <f>Z62*12*V62</f>
        <v>543181.44000000006</v>
      </c>
      <c r="AX62" s="282"/>
      <c r="AY62" s="282"/>
      <c r="AZ62" s="283"/>
    </row>
    <row r="63" spans="1:52" ht="14.4" customHeight="1" x14ac:dyDescent="0.3">
      <c r="A63" s="24"/>
      <c r="B63" s="284" t="s">
        <v>244</v>
      </c>
      <c r="C63" s="285"/>
      <c r="D63" s="285"/>
      <c r="E63" s="285"/>
      <c r="F63" s="285"/>
      <c r="G63" s="285"/>
      <c r="H63" s="285"/>
      <c r="I63" s="285"/>
      <c r="J63" s="285"/>
      <c r="K63" s="192" t="s">
        <v>245</v>
      </c>
      <c r="L63" s="192"/>
      <c r="M63" s="192"/>
      <c r="N63" s="192"/>
      <c r="O63" s="192"/>
      <c r="P63" s="192"/>
      <c r="Q63" s="192"/>
      <c r="R63" s="192"/>
      <c r="S63" s="192"/>
      <c r="T63" s="236" t="s">
        <v>204</v>
      </c>
      <c r="U63" s="237"/>
      <c r="V63" s="192">
        <v>18.41</v>
      </c>
      <c r="W63" s="192"/>
      <c r="X63" s="192"/>
      <c r="Y63" s="192"/>
      <c r="Z63" s="192">
        <f t="shared" ref="Z63:Z76" si="1">AF63+AK63+AQ63</f>
        <v>21958.03</v>
      </c>
      <c r="AA63" s="192"/>
      <c r="AB63" s="192"/>
      <c r="AC63" s="192"/>
      <c r="AD63" s="192"/>
      <c r="AE63" s="192"/>
      <c r="AF63" s="192">
        <v>16367.53</v>
      </c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>
        <v>5590.5</v>
      </c>
      <c r="AR63" s="192"/>
      <c r="AS63" s="192"/>
      <c r="AT63" s="192"/>
      <c r="AU63" s="192"/>
      <c r="AV63" s="192"/>
      <c r="AW63" s="282">
        <f>Z63*V63*12</f>
        <v>4850967.9876000006</v>
      </c>
      <c r="AX63" s="282"/>
      <c r="AY63" s="282"/>
      <c r="AZ63" s="283"/>
    </row>
    <row r="64" spans="1:52" ht="14.4" customHeight="1" x14ac:dyDescent="0.3">
      <c r="A64" s="24"/>
      <c r="B64" s="231"/>
      <c r="C64" s="192"/>
      <c r="D64" s="192"/>
      <c r="E64" s="192"/>
      <c r="F64" s="192"/>
      <c r="G64" s="192"/>
      <c r="H64" s="192"/>
      <c r="I64" s="192"/>
      <c r="J64" s="192"/>
      <c r="K64" s="192" t="s">
        <v>280</v>
      </c>
      <c r="L64" s="192"/>
      <c r="M64" s="192"/>
      <c r="N64" s="192"/>
      <c r="O64" s="192"/>
      <c r="P64" s="192"/>
      <c r="Q64" s="192"/>
      <c r="R64" s="192"/>
      <c r="S64" s="192"/>
      <c r="T64" s="236" t="s">
        <v>205</v>
      </c>
      <c r="U64" s="237"/>
      <c r="V64" s="192">
        <v>0.5</v>
      </c>
      <c r="W64" s="192"/>
      <c r="X64" s="192"/>
      <c r="Y64" s="192"/>
      <c r="Z64" s="192">
        <f t="shared" si="1"/>
        <v>6945</v>
      </c>
      <c r="AA64" s="192"/>
      <c r="AB64" s="192"/>
      <c r="AC64" s="192"/>
      <c r="AD64" s="192"/>
      <c r="AE64" s="192"/>
      <c r="AF64" s="192">
        <v>6017.1</v>
      </c>
      <c r="AG64" s="192"/>
      <c r="AH64" s="192"/>
      <c r="AI64" s="192"/>
      <c r="AJ64" s="192"/>
      <c r="AK64" s="192">
        <v>927.9</v>
      </c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282">
        <f t="shared" ref="AW64:AW76" si="2">Z64*12</f>
        <v>83340</v>
      </c>
      <c r="AX64" s="282"/>
      <c r="AY64" s="282"/>
      <c r="AZ64" s="283"/>
    </row>
    <row r="65" spans="1:58" ht="14.4" customHeight="1" x14ac:dyDescent="0.3">
      <c r="A65" s="24"/>
      <c r="B65" s="231"/>
      <c r="C65" s="192"/>
      <c r="D65" s="192"/>
      <c r="E65" s="192"/>
      <c r="F65" s="192"/>
      <c r="G65" s="192"/>
      <c r="H65" s="192"/>
      <c r="I65" s="192"/>
      <c r="J65" s="192"/>
      <c r="K65" s="192" t="s">
        <v>281</v>
      </c>
      <c r="L65" s="192"/>
      <c r="M65" s="192"/>
      <c r="N65" s="192"/>
      <c r="O65" s="192"/>
      <c r="P65" s="192"/>
      <c r="Q65" s="192"/>
      <c r="R65" s="192"/>
      <c r="S65" s="192"/>
      <c r="T65" s="236" t="s">
        <v>205</v>
      </c>
      <c r="U65" s="237"/>
      <c r="V65" s="192">
        <v>1</v>
      </c>
      <c r="W65" s="192"/>
      <c r="X65" s="192"/>
      <c r="Y65" s="192"/>
      <c r="Z65" s="192">
        <f t="shared" ref="Z65" si="3">AF65+AK65+AQ65</f>
        <v>15528</v>
      </c>
      <c r="AA65" s="192"/>
      <c r="AB65" s="192"/>
      <c r="AC65" s="192"/>
      <c r="AD65" s="192"/>
      <c r="AE65" s="192"/>
      <c r="AF65" s="192">
        <v>9705</v>
      </c>
      <c r="AG65" s="192"/>
      <c r="AH65" s="192"/>
      <c r="AI65" s="192"/>
      <c r="AJ65" s="192"/>
      <c r="AK65" s="192">
        <v>5823</v>
      </c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282">
        <f t="shared" ref="AW65" si="4">Z65*12</f>
        <v>186336</v>
      </c>
      <c r="AX65" s="282"/>
      <c r="AY65" s="282"/>
      <c r="AZ65" s="283"/>
    </row>
    <row r="66" spans="1:58" ht="14.4" customHeight="1" x14ac:dyDescent="0.3">
      <c r="A66" s="24"/>
      <c r="B66" s="231"/>
      <c r="C66" s="192"/>
      <c r="D66" s="192"/>
      <c r="E66" s="192"/>
      <c r="F66" s="192"/>
      <c r="G66" s="192"/>
      <c r="H66" s="192"/>
      <c r="I66" s="192"/>
      <c r="J66" s="192"/>
      <c r="K66" s="192" t="s">
        <v>246</v>
      </c>
      <c r="L66" s="192"/>
      <c r="M66" s="192"/>
      <c r="N66" s="192"/>
      <c r="O66" s="192"/>
      <c r="P66" s="192"/>
      <c r="Q66" s="192"/>
      <c r="R66" s="192"/>
      <c r="S66" s="192"/>
      <c r="T66" s="236" t="s">
        <v>206</v>
      </c>
      <c r="U66" s="237"/>
      <c r="V66" s="192">
        <v>1</v>
      </c>
      <c r="W66" s="192"/>
      <c r="X66" s="192"/>
      <c r="Y66" s="192"/>
      <c r="Z66" s="192">
        <f t="shared" si="1"/>
        <v>15432.25</v>
      </c>
      <c r="AA66" s="192"/>
      <c r="AB66" s="192"/>
      <c r="AC66" s="192"/>
      <c r="AD66" s="192"/>
      <c r="AE66" s="192"/>
      <c r="AF66" s="192">
        <v>15432.25</v>
      </c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282">
        <f t="shared" si="2"/>
        <v>185187</v>
      </c>
      <c r="AX66" s="282"/>
      <c r="AY66" s="282"/>
      <c r="AZ66" s="283"/>
    </row>
    <row r="67" spans="1:58" ht="14.4" customHeight="1" x14ac:dyDescent="0.3">
      <c r="A67" s="24"/>
      <c r="B67" s="284" t="s">
        <v>247</v>
      </c>
      <c r="C67" s="285"/>
      <c r="D67" s="285"/>
      <c r="E67" s="285"/>
      <c r="F67" s="285"/>
      <c r="G67" s="285"/>
      <c r="H67" s="285"/>
      <c r="I67" s="285"/>
      <c r="J67" s="285"/>
      <c r="K67" s="192" t="s">
        <v>282</v>
      </c>
      <c r="L67" s="192"/>
      <c r="M67" s="192"/>
      <c r="N67" s="192"/>
      <c r="O67" s="192"/>
      <c r="P67" s="192"/>
      <c r="Q67" s="192"/>
      <c r="R67" s="192"/>
      <c r="S67" s="192"/>
      <c r="T67" s="236" t="s">
        <v>258</v>
      </c>
      <c r="U67" s="237"/>
      <c r="V67" s="192">
        <v>1</v>
      </c>
      <c r="W67" s="192"/>
      <c r="X67" s="192"/>
      <c r="Y67" s="192"/>
      <c r="Z67" s="192">
        <f t="shared" si="1"/>
        <v>13890</v>
      </c>
      <c r="AA67" s="192"/>
      <c r="AB67" s="192"/>
      <c r="AC67" s="192"/>
      <c r="AD67" s="192"/>
      <c r="AE67" s="192"/>
      <c r="AF67" s="192">
        <v>7151</v>
      </c>
      <c r="AG67" s="192"/>
      <c r="AH67" s="192"/>
      <c r="AI67" s="192"/>
      <c r="AJ67" s="192"/>
      <c r="AK67" s="192">
        <v>6739</v>
      </c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282">
        <f>Z67*12*V67</f>
        <v>166680</v>
      </c>
      <c r="AX67" s="282"/>
      <c r="AY67" s="282"/>
      <c r="AZ67" s="283"/>
    </row>
    <row r="68" spans="1:58" ht="14.4" customHeight="1" x14ac:dyDescent="0.3">
      <c r="A68" s="24"/>
      <c r="B68" s="231"/>
      <c r="C68" s="192"/>
      <c r="D68" s="192"/>
      <c r="E68" s="192"/>
      <c r="F68" s="192"/>
      <c r="G68" s="192"/>
      <c r="H68" s="192"/>
      <c r="I68" s="192"/>
      <c r="J68" s="192"/>
      <c r="K68" s="192" t="s">
        <v>248</v>
      </c>
      <c r="L68" s="192"/>
      <c r="M68" s="192"/>
      <c r="N68" s="192"/>
      <c r="O68" s="192"/>
      <c r="P68" s="192"/>
      <c r="Q68" s="192"/>
      <c r="R68" s="192"/>
      <c r="S68" s="192"/>
      <c r="T68" s="236" t="s">
        <v>259</v>
      </c>
      <c r="U68" s="237"/>
      <c r="V68" s="192">
        <v>0.5</v>
      </c>
      <c r="W68" s="192"/>
      <c r="X68" s="192"/>
      <c r="Y68" s="192"/>
      <c r="Z68" s="192">
        <f t="shared" si="1"/>
        <v>6945</v>
      </c>
      <c r="AA68" s="192"/>
      <c r="AB68" s="192"/>
      <c r="AC68" s="192"/>
      <c r="AD68" s="192"/>
      <c r="AE68" s="192"/>
      <c r="AF68" s="192">
        <v>4376</v>
      </c>
      <c r="AG68" s="192"/>
      <c r="AH68" s="192"/>
      <c r="AI68" s="192"/>
      <c r="AJ68" s="192"/>
      <c r="AK68" s="192">
        <v>2569</v>
      </c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282">
        <v>76752</v>
      </c>
      <c r="AX68" s="282"/>
      <c r="AY68" s="282"/>
      <c r="AZ68" s="283"/>
    </row>
    <row r="69" spans="1:58" ht="14.4" customHeight="1" x14ac:dyDescent="0.3">
      <c r="A69" s="24"/>
      <c r="B69" s="231"/>
      <c r="C69" s="192"/>
      <c r="D69" s="192"/>
      <c r="E69" s="192"/>
      <c r="F69" s="192"/>
      <c r="G69" s="192"/>
      <c r="H69" s="192"/>
      <c r="I69" s="192"/>
      <c r="J69" s="192"/>
      <c r="K69" s="192" t="s">
        <v>249</v>
      </c>
      <c r="L69" s="192"/>
      <c r="M69" s="192"/>
      <c r="N69" s="192"/>
      <c r="O69" s="192"/>
      <c r="P69" s="192"/>
      <c r="Q69" s="192"/>
      <c r="R69" s="192"/>
      <c r="S69" s="192"/>
      <c r="T69" s="236" t="s">
        <v>260</v>
      </c>
      <c r="U69" s="237"/>
      <c r="V69" s="192">
        <v>1</v>
      </c>
      <c r="W69" s="192"/>
      <c r="X69" s="192"/>
      <c r="Y69" s="192"/>
      <c r="Z69" s="192">
        <f t="shared" si="1"/>
        <v>15488.8</v>
      </c>
      <c r="AA69" s="192"/>
      <c r="AB69" s="192"/>
      <c r="AC69" s="192"/>
      <c r="AD69" s="192"/>
      <c r="AE69" s="192"/>
      <c r="AF69" s="192">
        <v>8152</v>
      </c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>
        <v>7336.8</v>
      </c>
      <c r="AR69" s="192"/>
      <c r="AS69" s="192"/>
      <c r="AT69" s="192"/>
      <c r="AU69" s="192"/>
      <c r="AV69" s="192"/>
      <c r="AW69" s="282">
        <f t="shared" si="2"/>
        <v>185865.59999999998</v>
      </c>
      <c r="AX69" s="282"/>
      <c r="AY69" s="282"/>
      <c r="AZ69" s="283"/>
    </row>
    <row r="70" spans="1:58" ht="14.4" customHeight="1" x14ac:dyDescent="0.3">
      <c r="A70" s="24"/>
      <c r="B70" s="231"/>
      <c r="C70" s="192"/>
      <c r="D70" s="192"/>
      <c r="E70" s="192"/>
      <c r="F70" s="192"/>
      <c r="G70" s="192"/>
      <c r="H70" s="192"/>
      <c r="I70" s="192"/>
      <c r="J70" s="192"/>
      <c r="K70" s="192" t="s">
        <v>250</v>
      </c>
      <c r="L70" s="192"/>
      <c r="M70" s="192"/>
      <c r="N70" s="192"/>
      <c r="O70" s="192"/>
      <c r="P70" s="192"/>
      <c r="Q70" s="192"/>
      <c r="R70" s="192"/>
      <c r="S70" s="192"/>
      <c r="T70" s="236" t="s">
        <v>261</v>
      </c>
      <c r="U70" s="237"/>
      <c r="V70" s="192">
        <v>0.5</v>
      </c>
      <c r="W70" s="192"/>
      <c r="X70" s="192"/>
      <c r="Y70" s="192"/>
      <c r="Z70" s="192">
        <f t="shared" si="1"/>
        <v>6945</v>
      </c>
      <c r="AA70" s="192"/>
      <c r="AB70" s="192"/>
      <c r="AC70" s="192"/>
      <c r="AD70" s="192"/>
      <c r="AE70" s="192"/>
      <c r="AF70" s="192">
        <v>3575.5</v>
      </c>
      <c r="AG70" s="192"/>
      <c r="AH70" s="192"/>
      <c r="AI70" s="192"/>
      <c r="AJ70" s="192"/>
      <c r="AK70" s="192">
        <v>3369.5</v>
      </c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282">
        <f t="shared" si="2"/>
        <v>83340</v>
      </c>
      <c r="AX70" s="282"/>
      <c r="AY70" s="282"/>
      <c r="AZ70" s="283"/>
    </row>
    <row r="71" spans="1:58" ht="14.4" customHeight="1" x14ac:dyDescent="0.3">
      <c r="A71" s="24"/>
      <c r="B71" s="284" t="s">
        <v>251</v>
      </c>
      <c r="C71" s="285"/>
      <c r="D71" s="285"/>
      <c r="E71" s="285"/>
      <c r="F71" s="285"/>
      <c r="G71" s="285"/>
      <c r="H71" s="285"/>
      <c r="I71" s="285"/>
      <c r="J71" s="285"/>
      <c r="K71" s="192" t="s">
        <v>252</v>
      </c>
      <c r="L71" s="192"/>
      <c r="M71" s="192"/>
      <c r="N71" s="192"/>
      <c r="O71" s="192"/>
      <c r="P71" s="192"/>
      <c r="Q71" s="192"/>
      <c r="R71" s="192"/>
      <c r="S71" s="192"/>
      <c r="T71" s="236" t="s">
        <v>262</v>
      </c>
      <c r="U71" s="237"/>
      <c r="V71" s="192">
        <v>1</v>
      </c>
      <c r="W71" s="192"/>
      <c r="X71" s="192"/>
      <c r="Y71" s="192"/>
      <c r="Z71" s="192">
        <f t="shared" si="1"/>
        <v>13890</v>
      </c>
      <c r="AA71" s="192"/>
      <c r="AB71" s="192"/>
      <c r="AC71" s="192"/>
      <c r="AD71" s="192"/>
      <c r="AE71" s="192"/>
      <c r="AF71" s="192">
        <v>5951</v>
      </c>
      <c r="AG71" s="192"/>
      <c r="AH71" s="192"/>
      <c r="AI71" s="192"/>
      <c r="AJ71" s="192"/>
      <c r="AK71" s="192">
        <v>7939</v>
      </c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282">
        <f t="shared" si="2"/>
        <v>166680</v>
      </c>
      <c r="AX71" s="282"/>
      <c r="AY71" s="282"/>
      <c r="AZ71" s="283"/>
    </row>
    <row r="72" spans="1:58" ht="14.4" customHeight="1" x14ac:dyDescent="0.3">
      <c r="A72" s="24"/>
      <c r="B72" s="231"/>
      <c r="C72" s="192"/>
      <c r="D72" s="192"/>
      <c r="E72" s="192"/>
      <c r="F72" s="192"/>
      <c r="G72" s="192"/>
      <c r="H72" s="192"/>
      <c r="I72" s="192"/>
      <c r="J72" s="192"/>
      <c r="K72" s="319" t="s">
        <v>253</v>
      </c>
      <c r="L72" s="319"/>
      <c r="M72" s="319"/>
      <c r="N72" s="319"/>
      <c r="O72" s="319"/>
      <c r="P72" s="319"/>
      <c r="Q72" s="319"/>
      <c r="R72" s="319"/>
      <c r="S72" s="319"/>
      <c r="T72" s="236" t="s">
        <v>263</v>
      </c>
      <c r="U72" s="237"/>
      <c r="V72" s="192">
        <v>2</v>
      </c>
      <c r="W72" s="192"/>
      <c r="X72" s="192"/>
      <c r="Y72" s="192"/>
      <c r="Z72" s="192">
        <f t="shared" si="1"/>
        <v>13890</v>
      </c>
      <c r="AA72" s="192"/>
      <c r="AB72" s="192"/>
      <c r="AC72" s="192"/>
      <c r="AD72" s="192"/>
      <c r="AE72" s="192"/>
      <c r="AF72" s="192">
        <v>5551</v>
      </c>
      <c r="AG72" s="192"/>
      <c r="AH72" s="192"/>
      <c r="AI72" s="192"/>
      <c r="AJ72" s="192"/>
      <c r="AK72" s="192">
        <v>8339</v>
      </c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282">
        <f>Z72*12*V72</f>
        <v>333360</v>
      </c>
      <c r="AX72" s="282"/>
      <c r="AY72" s="282"/>
      <c r="AZ72" s="283"/>
    </row>
    <row r="73" spans="1:58" ht="14.4" customHeight="1" x14ac:dyDescent="0.3">
      <c r="A73" s="24"/>
      <c r="B73" s="231"/>
      <c r="C73" s="192"/>
      <c r="D73" s="192"/>
      <c r="E73" s="192"/>
      <c r="F73" s="192"/>
      <c r="G73" s="192"/>
      <c r="H73" s="192"/>
      <c r="I73" s="192"/>
      <c r="J73" s="192"/>
      <c r="K73" s="192" t="s">
        <v>254</v>
      </c>
      <c r="L73" s="192"/>
      <c r="M73" s="192"/>
      <c r="N73" s="192"/>
      <c r="O73" s="192"/>
      <c r="P73" s="192"/>
      <c r="Q73" s="192"/>
      <c r="R73" s="192"/>
      <c r="S73" s="192"/>
      <c r="T73" s="236" t="s">
        <v>264</v>
      </c>
      <c r="U73" s="237"/>
      <c r="V73" s="192">
        <v>3</v>
      </c>
      <c r="W73" s="192"/>
      <c r="X73" s="192"/>
      <c r="Y73" s="192"/>
      <c r="Z73" s="192">
        <f t="shared" si="1"/>
        <v>15972.85</v>
      </c>
      <c r="AA73" s="192"/>
      <c r="AB73" s="192"/>
      <c r="AC73" s="192"/>
      <c r="AD73" s="192"/>
      <c r="AE73" s="192"/>
      <c r="AF73" s="192">
        <v>5951</v>
      </c>
      <c r="AG73" s="192"/>
      <c r="AH73" s="192"/>
      <c r="AI73" s="192"/>
      <c r="AJ73" s="192"/>
      <c r="AK73" s="192">
        <v>10021.85</v>
      </c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282">
        <f>Z73*12*3</f>
        <v>575022.60000000009</v>
      </c>
      <c r="AX73" s="282"/>
      <c r="AY73" s="282"/>
      <c r="AZ73" s="283"/>
    </row>
    <row r="74" spans="1:58" ht="14.4" customHeight="1" x14ac:dyDescent="0.3">
      <c r="A74" s="24"/>
      <c r="B74" s="231"/>
      <c r="C74" s="192"/>
      <c r="D74" s="192"/>
      <c r="E74" s="192"/>
      <c r="F74" s="192"/>
      <c r="G74" s="192"/>
      <c r="H74" s="192"/>
      <c r="I74" s="192"/>
      <c r="J74" s="192"/>
      <c r="K74" s="192" t="s">
        <v>255</v>
      </c>
      <c r="L74" s="192"/>
      <c r="M74" s="192"/>
      <c r="N74" s="192"/>
      <c r="O74" s="192"/>
      <c r="P74" s="192"/>
      <c r="Q74" s="192"/>
      <c r="R74" s="192"/>
      <c r="S74" s="192"/>
      <c r="T74" s="236" t="s">
        <v>265</v>
      </c>
      <c r="U74" s="237"/>
      <c r="V74" s="192">
        <v>2</v>
      </c>
      <c r="W74" s="192"/>
      <c r="X74" s="192"/>
      <c r="Y74" s="192"/>
      <c r="Z74" s="192">
        <f t="shared" si="1"/>
        <v>21882.06</v>
      </c>
      <c r="AA74" s="192"/>
      <c r="AB74" s="192"/>
      <c r="AC74" s="192"/>
      <c r="AD74" s="192"/>
      <c r="AE74" s="192"/>
      <c r="AF74" s="192">
        <v>7151</v>
      </c>
      <c r="AG74" s="192"/>
      <c r="AH74" s="192"/>
      <c r="AI74" s="192"/>
      <c r="AJ74" s="192"/>
      <c r="AK74" s="192">
        <v>429.06</v>
      </c>
      <c r="AL74" s="192"/>
      <c r="AM74" s="192"/>
      <c r="AN74" s="192"/>
      <c r="AO74" s="192"/>
      <c r="AP74" s="192"/>
      <c r="AQ74" s="192">
        <v>14302</v>
      </c>
      <c r="AR74" s="192"/>
      <c r="AS74" s="192"/>
      <c r="AT74" s="192"/>
      <c r="AU74" s="192"/>
      <c r="AV74" s="192"/>
      <c r="AW74" s="282">
        <f>Z74*12*V74</f>
        <v>525169.44000000006</v>
      </c>
      <c r="AX74" s="282"/>
      <c r="AY74" s="282"/>
      <c r="AZ74" s="283"/>
    </row>
    <row r="75" spans="1:58" ht="14.4" customHeight="1" x14ac:dyDescent="0.3">
      <c r="A75" s="24"/>
      <c r="B75" s="231"/>
      <c r="C75" s="192"/>
      <c r="D75" s="192"/>
      <c r="E75" s="192"/>
      <c r="F75" s="192"/>
      <c r="G75" s="192"/>
      <c r="H75" s="192"/>
      <c r="I75" s="192"/>
      <c r="J75" s="192"/>
      <c r="K75" s="192" t="s">
        <v>256</v>
      </c>
      <c r="L75" s="192"/>
      <c r="M75" s="192"/>
      <c r="N75" s="192"/>
      <c r="O75" s="192"/>
      <c r="P75" s="192"/>
      <c r="Q75" s="192"/>
      <c r="R75" s="192"/>
      <c r="S75" s="192"/>
      <c r="T75" s="236" t="s">
        <v>266</v>
      </c>
      <c r="U75" s="237"/>
      <c r="V75" s="192">
        <v>1</v>
      </c>
      <c r="W75" s="192"/>
      <c r="X75" s="192"/>
      <c r="Y75" s="192"/>
      <c r="Z75" s="192">
        <f t="shared" si="1"/>
        <v>13890</v>
      </c>
      <c r="AA75" s="192"/>
      <c r="AB75" s="192"/>
      <c r="AC75" s="192"/>
      <c r="AD75" s="192"/>
      <c r="AE75" s="192"/>
      <c r="AF75" s="192">
        <v>5951</v>
      </c>
      <c r="AG75" s="192"/>
      <c r="AH75" s="192"/>
      <c r="AI75" s="192"/>
      <c r="AJ75" s="192"/>
      <c r="AK75" s="192">
        <v>7939</v>
      </c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282">
        <f t="shared" si="2"/>
        <v>166680</v>
      </c>
      <c r="AX75" s="282"/>
      <c r="AY75" s="282"/>
      <c r="AZ75" s="283"/>
    </row>
    <row r="76" spans="1:58" ht="14.4" customHeight="1" x14ac:dyDescent="0.3">
      <c r="A76" s="24"/>
      <c r="B76" s="231"/>
      <c r="C76" s="192"/>
      <c r="D76" s="192"/>
      <c r="E76" s="192"/>
      <c r="F76" s="192"/>
      <c r="G76" s="192"/>
      <c r="H76" s="192"/>
      <c r="I76" s="192"/>
      <c r="J76" s="192"/>
      <c r="K76" s="192" t="s">
        <v>257</v>
      </c>
      <c r="L76" s="192"/>
      <c r="M76" s="192"/>
      <c r="N76" s="192"/>
      <c r="O76" s="192"/>
      <c r="P76" s="192"/>
      <c r="Q76" s="192"/>
      <c r="R76" s="192"/>
      <c r="S76" s="192"/>
      <c r="T76" s="236" t="s">
        <v>267</v>
      </c>
      <c r="U76" s="237"/>
      <c r="V76" s="192">
        <v>1</v>
      </c>
      <c r="W76" s="192"/>
      <c r="X76" s="192"/>
      <c r="Y76" s="192"/>
      <c r="Z76" s="192">
        <f t="shared" si="1"/>
        <v>13890</v>
      </c>
      <c r="AA76" s="192"/>
      <c r="AB76" s="192"/>
      <c r="AC76" s="192"/>
      <c r="AD76" s="192"/>
      <c r="AE76" s="192"/>
      <c r="AF76" s="192">
        <v>5551</v>
      </c>
      <c r="AG76" s="192"/>
      <c r="AH76" s="192"/>
      <c r="AI76" s="192"/>
      <c r="AJ76" s="192"/>
      <c r="AK76" s="192">
        <v>8339</v>
      </c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282">
        <f t="shared" si="2"/>
        <v>166680</v>
      </c>
      <c r="AX76" s="282"/>
      <c r="AY76" s="282"/>
      <c r="AZ76" s="283"/>
    </row>
    <row r="77" spans="1:58" ht="15" thickBot="1" x14ac:dyDescent="0.35">
      <c r="A77" s="13"/>
      <c r="B77" s="248" t="s">
        <v>68</v>
      </c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9"/>
      <c r="T77" s="250" t="s">
        <v>117</v>
      </c>
      <c r="U77" s="251"/>
      <c r="V77" s="252">
        <f>SUM(V61:V76)</f>
        <v>36.909999999999997</v>
      </c>
      <c r="W77" s="252"/>
      <c r="X77" s="252"/>
      <c r="Y77" s="252"/>
      <c r="Z77" s="253" t="s">
        <v>24</v>
      </c>
      <c r="AA77" s="253"/>
      <c r="AB77" s="253"/>
      <c r="AC77" s="253"/>
      <c r="AD77" s="253"/>
      <c r="AE77" s="253"/>
      <c r="AF77" s="253" t="s">
        <v>24</v>
      </c>
      <c r="AG77" s="253"/>
      <c r="AH77" s="253"/>
      <c r="AI77" s="253"/>
      <c r="AJ77" s="253"/>
      <c r="AK77" s="253" t="s">
        <v>24</v>
      </c>
      <c r="AL77" s="253"/>
      <c r="AM77" s="253"/>
      <c r="AN77" s="253"/>
      <c r="AO77" s="253"/>
      <c r="AP77" s="253"/>
      <c r="AQ77" s="253" t="s">
        <v>24</v>
      </c>
      <c r="AR77" s="253"/>
      <c r="AS77" s="253"/>
      <c r="AT77" s="253"/>
      <c r="AU77" s="253"/>
      <c r="AV77" s="253"/>
      <c r="AW77" s="280">
        <f>SUM(AW61:AW76)</f>
        <v>8791171.5876000002</v>
      </c>
      <c r="AX77" s="280"/>
      <c r="AY77" s="280"/>
      <c r="AZ77" s="281"/>
    </row>
    <row r="78" spans="1:58" x14ac:dyDescent="0.3">
      <c r="A78" s="13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23"/>
      <c r="AU78" s="23"/>
      <c r="AV78" s="16"/>
      <c r="AW78" s="16"/>
      <c r="AX78" s="16"/>
      <c r="AY78" s="16"/>
      <c r="AZ78" s="16"/>
    </row>
    <row r="79" spans="1:58" ht="15" customHeight="1" x14ac:dyDescent="0.3">
      <c r="A79" s="15"/>
      <c r="B79" s="191" t="s">
        <v>271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</row>
    <row r="80" spans="1:58" x14ac:dyDescent="0.3">
      <c r="A80" s="8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</row>
    <row r="81" spans="1:58" ht="15" customHeight="1" x14ac:dyDescent="0.3">
      <c r="A81" s="23"/>
      <c r="B81" s="255" t="s">
        <v>188</v>
      </c>
      <c r="C81" s="255"/>
      <c r="D81" s="255"/>
      <c r="E81" s="255"/>
      <c r="F81" s="255"/>
      <c r="G81" s="255"/>
      <c r="H81" s="255"/>
      <c r="I81" s="255"/>
      <c r="J81" s="255"/>
      <c r="K81" s="237" t="s">
        <v>186</v>
      </c>
      <c r="L81" s="237"/>
      <c r="M81" s="237"/>
      <c r="N81" s="237"/>
      <c r="O81" s="237"/>
      <c r="P81" s="237"/>
      <c r="Q81" s="237"/>
      <c r="R81" s="237"/>
      <c r="S81" s="237"/>
      <c r="T81" s="258" t="s">
        <v>4</v>
      </c>
      <c r="U81" s="259"/>
      <c r="V81" s="258" t="s">
        <v>95</v>
      </c>
      <c r="W81" s="264"/>
      <c r="X81" s="264"/>
      <c r="Y81" s="259"/>
      <c r="Z81" s="267" t="s">
        <v>141</v>
      </c>
      <c r="AA81" s="268"/>
      <c r="AB81" s="268"/>
      <c r="AC81" s="268"/>
      <c r="AD81" s="268"/>
      <c r="AE81" s="268"/>
      <c r="AF81" s="268"/>
      <c r="AG81" s="268"/>
      <c r="AH81" s="268"/>
      <c r="AI81" s="268"/>
      <c r="AJ81" s="268"/>
      <c r="AK81" s="268"/>
      <c r="AL81" s="268"/>
      <c r="AM81" s="268"/>
      <c r="AN81" s="268"/>
      <c r="AO81" s="268"/>
      <c r="AP81" s="268"/>
      <c r="AQ81" s="268"/>
      <c r="AR81" s="268"/>
      <c r="AS81" s="268"/>
      <c r="AT81" s="268"/>
      <c r="AU81" s="268"/>
      <c r="AV81" s="269"/>
      <c r="AW81" s="238" t="s">
        <v>154</v>
      </c>
      <c r="AX81" s="239"/>
      <c r="AY81" s="239"/>
      <c r="AZ81" s="239"/>
    </row>
    <row r="82" spans="1:58" ht="15" customHeight="1" x14ac:dyDescent="0.3">
      <c r="A82" s="16"/>
      <c r="B82" s="256"/>
      <c r="C82" s="256"/>
      <c r="D82" s="256"/>
      <c r="E82" s="256"/>
      <c r="F82" s="256"/>
      <c r="G82" s="256"/>
      <c r="H82" s="256"/>
      <c r="I82" s="256"/>
      <c r="J82" s="256"/>
      <c r="K82" s="237"/>
      <c r="L82" s="237"/>
      <c r="M82" s="237"/>
      <c r="N82" s="237"/>
      <c r="O82" s="237"/>
      <c r="P82" s="237"/>
      <c r="Q82" s="237"/>
      <c r="R82" s="237"/>
      <c r="S82" s="237"/>
      <c r="T82" s="260"/>
      <c r="U82" s="261"/>
      <c r="V82" s="260"/>
      <c r="W82" s="265"/>
      <c r="X82" s="265"/>
      <c r="Y82" s="261"/>
      <c r="Z82" s="238" t="s">
        <v>187</v>
      </c>
      <c r="AA82" s="239"/>
      <c r="AB82" s="239"/>
      <c r="AC82" s="239"/>
      <c r="AD82" s="239"/>
      <c r="AE82" s="274"/>
      <c r="AF82" s="277" t="s">
        <v>6</v>
      </c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278"/>
      <c r="AV82" s="279"/>
      <c r="AW82" s="270"/>
      <c r="AX82" s="271"/>
      <c r="AY82" s="271"/>
      <c r="AZ82" s="271"/>
    </row>
    <row r="83" spans="1:58" x14ac:dyDescent="0.3">
      <c r="A83" s="24"/>
      <c r="B83" s="256"/>
      <c r="C83" s="256"/>
      <c r="D83" s="256"/>
      <c r="E83" s="256"/>
      <c r="F83" s="256"/>
      <c r="G83" s="256"/>
      <c r="H83" s="256"/>
      <c r="I83" s="256"/>
      <c r="J83" s="256"/>
      <c r="K83" s="237"/>
      <c r="L83" s="237"/>
      <c r="M83" s="237"/>
      <c r="N83" s="237"/>
      <c r="O83" s="237"/>
      <c r="P83" s="237"/>
      <c r="Q83" s="237"/>
      <c r="R83" s="237"/>
      <c r="S83" s="237"/>
      <c r="T83" s="260"/>
      <c r="U83" s="261"/>
      <c r="V83" s="260"/>
      <c r="W83" s="265"/>
      <c r="X83" s="265"/>
      <c r="Y83" s="261"/>
      <c r="Z83" s="270"/>
      <c r="AA83" s="271"/>
      <c r="AB83" s="271"/>
      <c r="AC83" s="271"/>
      <c r="AD83" s="271"/>
      <c r="AE83" s="275"/>
      <c r="AF83" s="238" t="s">
        <v>17</v>
      </c>
      <c r="AG83" s="239"/>
      <c r="AH83" s="239"/>
      <c r="AI83" s="239"/>
      <c r="AJ83" s="274"/>
      <c r="AK83" s="238" t="s">
        <v>18</v>
      </c>
      <c r="AL83" s="239"/>
      <c r="AM83" s="239"/>
      <c r="AN83" s="239"/>
      <c r="AO83" s="239"/>
      <c r="AP83" s="274"/>
      <c r="AQ83" s="238" t="s">
        <v>19</v>
      </c>
      <c r="AR83" s="239"/>
      <c r="AS83" s="239"/>
      <c r="AT83" s="239"/>
      <c r="AU83" s="239"/>
      <c r="AV83" s="274"/>
      <c r="AW83" s="270"/>
      <c r="AX83" s="271"/>
      <c r="AY83" s="271"/>
      <c r="AZ83" s="271"/>
    </row>
    <row r="84" spans="1:58" ht="42" customHeight="1" x14ac:dyDescent="0.3">
      <c r="A84" s="25"/>
      <c r="B84" s="257"/>
      <c r="C84" s="257"/>
      <c r="D84" s="257"/>
      <c r="E84" s="257"/>
      <c r="F84" s="257"/>
      <c r="G84" s="257"/>
      <c r="H84" s="257"/>
      <c r="I84" s="257"/>
      <c r="J84" s="257"/>
      <c r="K84" s="237"/>
      <c r="L84" s="237"/>
      <c r="M84" s="237"/>
      <c r="N84" s="237"/>
      <c r="O84" s="237"/>
      <c r="P84" s="237"/>
      <c r="Q84" s="237"/>
      <c r="R84" s="237"/>
      <c r="S84" s="237"/>
      <c r="T84" s="262"/>
      <c r="U84" s="263"/>
      <c r="V84" s="262"/>
      <c r="W84" s="266"/>
      <c r="X84" s="266"/>
      <c r="Y84" s="263"/>
      <c r="Z84" s="272"/>
      <c r="AA84" s="273"/>
      <c r="AB84" s="273"/>
      <c r="AC84" s="273"/>
      <c r="AD84" s="273"/>
      <c r="AE84" s="276"/>
      <c r="AF84" s="272"/>
      <c r="AG84" s="273"/>
      <c r="AH84" s="273"/>
      <c r="AI84" s="273"/>
      <c r="AJ84" s="276"/>
      <c r="AK84" s="272"/>
      <c r="AL84" s="273"/>
      <c r="AM84" s="273"/>
      <c r="AN84" s="273"/>
      <c r="AO84" s="273"/>
      <c r="AP84" s="276"/>
      <c r="AQ84" s="272"/>
      <c r="AR84" s="273"/>
      <c r="AS84" s="273"/>
      <c r="AT84" s="273"/>
      <c r="AU84" s="273"/>
      <c r="AV84" s="276"/>
      <c r="AW84" s="272"/>
      <c r="AX84" s="273"/>
      <c r="AY84" s="273"/>
      <c r="AZ84" s="273"/>
    </row>
    <row r="85" spans="1:58" ht="15" thickBot="1" x14ac:dyDescent="0.35">
      <c r="A85" s="24"/>
      <c r="B85" s="239">
        <v>1</v>
      </c>
      <c r="C85" s="239"/>
      <c r="D85" s="239"/>
      <c r="E85" s="239"/>
      <c r="F85" s="239"/>
      <c r="G85" s="239"/>
      <c r="H85" s="239"/>
      <c r="I85" s="239"/>
      <c r="J85" s="239"/>
      <c r="K85" s="246">
        <v>2</v>
      </c>
      <c r="L85" s="246"/>
      <c r="M85" s="246"/>
      <c r="N85" s="246"/>
      <c r="O85" s="246"/>
      <c r="P85" s="246"/>
      <c r="Q85" s="246"/>
      <c r="R85" s="246"/>
      <c r="S85" s="246"/>
      <c r="T85" s="246">
        <v>3</v>
      </c>
      <c r="U85" s="246"/>
      <c r="V85" s="246">
        <v>4</v>
      </c>
      <c r="W85" s="246"/>
      <c r="X85" s="246"/>
      <c r="Y85" s="246"/>
      <c r="Z85" s="246">
        <v>5</v>
      </c>
      <c r="AA85" s="246"/>
      <c r="AB85" s="246"/>
      <c r="AC85" s="246"/>
      <c r="AD85" s="246"/>
      <c r="AE85" s="246"/>
      <c r="AF85" s="246">
        <v>6</v>
      </c>
      <c r="AG85" s="246"/>
      <c r="AH85" s="246"/>
      <c r="AI85" s="246"/>
      <c r="AJ85" s="246"/>
      <c r="AK85" s="246">
        <v>7</v>
      </c>
      <c r="AL85" s="246"/>
      <c r="AM85" s="246"/>
      <c r="AN85" s="246"/>
      <c r="AO85" s="246"/>
      <c r="AP85" s="246"/>
      <c r="AQ85" s="246">
        <v>8</v>
      </c>
      <c r="AR85" s="246"/>
      <c r="AS85" s="246"/>
      <c r="AT85" s="246"/>
      <c r="AU85" s="246"/>
      <c r="AV85" s="246"/>
      <c r="AW85" s="238">
        <v>9</v>
      </c>
      <c r="AX85" s="239"/>
      <c r="AY85" s="239"/>
      <c r="AZ85" s="239"/>
    </row>
    <row r="86" spans="1:58" x14ac:dyDescent="0.3">
      <c r="A86" s="24"/>
      <c r="B86" s="231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240" t="s">
        <v>21</v>
      </c>
      <c r="U86" s="241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5"/>
    </row>
    <row r="87" spans="1:58" x14ac:dyDescent="0.3">
      <c r="A87" s="24"/>
      <c r="B87" s="231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236" t="s">
        <v>22</v>
      </c>
      <c r="U87" s="237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235"/>
    </row>
    <row r="88" spans="1:58" x14ac:dyDescent="0.3">
      <c r="A88" s="24"/>
      <c r="B88" s="231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236" t="s">
        <v>23</v>
      </c>
      <c r="U88" s="237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235"/>
    </row>
    <row r="89" spans="1:58" ht="15" thickBot="1" x14ac:dyDescent="0.35">
      <c r="A89" s="13"/>
      <c r="B89" s="248" t="s">
        <v>68</v>
      </c>
      <c r="C89" s="248"/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9"/>
      <c r="T89" s="250" t="s">
        <v>117</v>
      </c>
      <c r="U89" s="251"/>
      <c r="V89" s="252"/>
      <c r="W89" s="252"/>
      <c r="X89" s="252"/>
      <c r="Y89" s="252"/>
      <c r="Z89" s="253" t="s">
        <v>24</v>
      </c>
      <c r="AA89" s="253"/>
      <c r="AB89" s="253"/>
      <c r="AC89" s="253"/>
      <c r="AD89" s="253"/>
      <c r="AE89" s="253"/>
      <c r="AF89" s="253" t="s">
        <v>24</v>
      </c>
      <c r="AG89" s="253"/>
      <c r="AH89" s="253"/>
      <c r="AI89" s="253"/>
      <c r="AJ89" s="253"/>
      <c r="AK89" s="253" t="s">
        <v>24</v>
      </c>
      <c r="AL89" s="253"/>
      <c r="AM89" s="253"/>
      <c r="AN89" s="253"/>
      <c r="AO89" s="253"/>
      <c r="AP89" s="253"/>
      <c r="AQ89" s="253" t="s">
        <v>24</v>
      </c>
      <c r="AR89" s="253"/>
      <c r="AS89" s="253"/>
      <c r="AT89" s="253"/>
      <c r="AU89" s="253"/>
      <c r="AV89" s="253"/>
      <c r="AW89" s="252"/>
      <c r="AX89" s="252"/>
      <c r="AY89" s="252"/>
      <c r="AZ89" s="254"/>
    </row>
    <row r="91" spans="1:58" x14ac:dyDescent="0.3">
      <c r="A91" s="15"/>
      <c r="B91" s="191" t="s">
        <v>272</v>
      </c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</row>
    <row r="92" spans="1:58" ht="9" customHeight="1" x14ac:dyDescent="0.3">
      <c r="A92" s="8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</row>
    <row r="93" spans="1:58" ht="15" customHeight="1" x14ac:dyDescent="0.3">
      <c r="A93" s="23"/>
      <c r="B93" s="255" t="s">
        <v>188</v>
      </c>
      <c r="C93" s="255"/>
      <c r="D93" s="255"/>
      <c r="E93" s="255"/>
      <c r="F93" s="255"/>
      <c r="G93" s="255"/>
      <c r="H93" s="255"/>
      <c r="I93" s="255"/>
      <c r="J93" s="255"/>
      <c r="K93" s="237" t="s">
        <v>186</v>
      </c>
      <c r="L93" s="237"/>
      <c r="M93" s="237"/>
      <c r="N93" s="237"/>
      <c r="O93" s="237"/>
      <c r="P93" s="237"/>
      <c r="Q93" s="237"/>
      <c r="R93" s="237"/>
      <c r="S93" s="237"/>
      <c r="T93" s="258" t="s">
        <v>4</v>
      </c>
      <c r="U93" s="259"/>
      <c r="V93" s="258" t="s">
        <v>95</v>
      </c>
      <c r="W93" s="264"/>
      <c r="X93" s="264"/>
      <c r="Y93" s="259"/>
      <c r="Z93" s="267" t="s">
        <v>141</v>
      </c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  <c r="AM93" s="268"/>
      <c r="AN93" s="268"/>
      <c r="AO93" s="268"/>
      <c r="AP93" s="268"/>
      <c r="AQ93" s="268"/>
      <c r="AR93" s="268"/>
      <c r="AS93" s="268"/>
      <c r="AT93" s="268"/>
      <c r="AU93" s="268"/>
      <c r="AV93" s="269"/>
      <c r="AW93" s="238" t="s">
        <v>154</v>
      </c>
      <c r="AX93" s="239"/>
      <c r="AY93" s="239"/>
      <c r="AZ93" s="239"/>
    </row>
    <row r="94" spans="1:58" ht="15" customHeight="1" x14ac:dyDescent="0.3">
      <c r="A94" s="16"/>
      <c r="B94" s="256"/>
      <c r="C94" s="256"/>
      <c r="D94" s="256"/>
      <c r="E94" s="256"/>
      <c r="F94" s="256"/>
      <c r="G94" s="256"/>
      <c r="H94" s="256"/>
      <c r="I94" s="256"/>
      <c r="J94" s="256"/>
      <c r="K94" s="237"/>
      <c r="L94" s="237"/>
      <c r="M94" s="237"/>
      <c r="N94" s="237"/>
      <c r="O94" s="237"/>
      <c r="P94" s="237"/>
      <c r="Q94" s="237"/>
      <c r="R94" s="237"/>
      <c r="S94" s="237"/>
      <c r="T94" s="260"/>
      <c r="U94" s="261"/>
      <c r="V94" s="260"/>
      <c r="W94" s="265"/>
      <c r="X94" s="265"/>
      <c r="Y94" s="261"/>
      <c r="Z94" s="238" t="s">
        <v>187</v>
      </c>
      <c r="AA94" s="239"/>
      <c r="AB94" s="239"/>
      <c r="AC94" s="239"/>
      <c r="AD94" s="239"/>
      <c r="AE94" s="274"/>
      <c r="AF94" s="277" t="s">
        <v>6</v>
      </c>
      <c r="AG94" s="278"/>
      <c r="AH94" s="278"/>
      <c r="AI94" s="278"/>
      <c r="AJ94" s="278"/>
      <c r="AK94" s="278"/>
      <c r="AL94" s="278"/>
      <c r="AM94" s="278"/>
      <c r="AN94" s="278"/>
      <c r="AO94" s="278"/>
      <c r="AP94" s="278"/>
      <c r="AQ94" s="278"/>
      <c r="AR94" s="278"/>
      <c r="AS94" s="278"/>
      <c r="AT94" s="278"/>
      <c r="AU94" s="278"/>
      <c r="AV94" s="279"/>
      <c r="AW94" s="270"/>
      <c r="AX94" s="271"/>
      <c r="AY94" s="271"/>
      <c r="AZ94" s="271"/>
    </row>
    <row r="95" spans="1:58" x14ac:dyDescent="0.3">
      <c r="A95" s="24"/>
      <c r="B95" s="256"/>
      <c r="C95" s="256"/>
      <c r="D95" s="256"/>
      <c r="E95" s="256"/>
      <c r="F95" s="256"/>
      <c r="G95" s="256"/>
      <c r="H95" s="256"/>
      <c r="I95" s="256"/>
      <c r="J95" s="256"/>
      <c r="K95" s="237"/>
      <c r="L95" s="237"/>
      <c r="M95" s="237"/>
      <c r="N95" s="237"/>
      <c r="O95" s="237"/>
      <c r="P95" s="237"/>
      <c r="Q95" s="237"/>
      <c r="R95" s="237"/>
      <c r="S95" s="237"/>
      <c r="T95" s="260"/>
      <c r="U95" s="261"/>
      <c r="V95" s="260"/>
      <c r="W95" s="265"/>
      <c r="X95" s="265"/>
      <c r="Y95" s="261"/>
      <c r="Z95" s="270"/>
      <c r="AA95" s="271"/>
      <c r="AB95" s="271"/>
      <c r="AC95" s="271"/>
      <c r="AD95" s="271"/>
      <c r="AE95" s="275"/>
      <c r="AF95" s="238" t="s">
        <v>17</v>
      </c>
      <c r="AG95" s="239"/>
      <c r="AH95" s="239"/>
      <c r="AI95" s="239"/>
      <c r="AJ95" s="274"/>
      <c r="AK95" s="238" t="s">
        <v>18</v>
      </c>
      <c r="AL95" s="239"/>
      <c r="AM95" s="239"/>
      <c r="AN95" s="239"/>
      <c r="AO95" s="239"/>
      <c r="AP95" s="274"/>
      <c r="AQ95" s="238" t="s">
        <v>19</v>
      </c>
      <c r="AR95" s="239"/>
      <c r="AS95" s="239"/>
      <c r="AT95" s="239"/>
      <c r="AU95" s="239"/>
      <c r="AV95" s="274"/>
      <c r="AW95" s="270"/>
      <c r="AX95" s="271"/>
      <c r="AY95" s="271"/>
      <c r="AZ95" s="271"/>
    </row>
    <row r="96" spans="1:58" ht="33.75" customHeight="1" x14ac:dyDescent="0.3">
      <c r="A96" s="25"/>
      <c r="B96" s="257"/>
      <c r="C96" s="257"/>
      <c r="D96" s="257"/>
      <c r="E96" s="257"/>
      <c r="F96" s="257"/>
      <c r="G96" s="257"/>
      <c r="H96" s="257"/>
      <c r="I96" s="257"/>
      <c r="J96" s="257"/>
      <c r="K96" s="237"/>
      <c r="L96" s="237"/>
      <c r="M96" s="237"/>
      <c r="N96" s="237"/>
      <c r="O96" s="237"/>
      <c r="P96" s="237"/>
      <c r="Q96" s="237"/>
      <c r="R96" s="237"/>
      <c r="S96" s="237"/>
      <c r="T96" s="262"/>
      <c r="U96" s="263"/>
      <c r="V96" s="262"/>
      <c r="W96" s="266"/>
      <c r="X96" s="266"/>
      <c r="Y96" s="263"/>
      <c r="Z96" s="272"/>
      <c r="AA96" s="273"/>
      <c r="AB96" s="273"/>
      <c r="AC96" s="273"/>
      <c r="AD96" s="273"/>
      <c r="AE96" s="276"/>
      <c r="AF96" s="272"/>
      <c r="AG96" s="273"/>
      <c r="AH96" s="273"/>
      <c r="AI96" s="273"/>
      <c r="AJ96" s="276"/>
      <c r="AK96" s="272"/>
      <c r="AL96" s="273"/>
      <c r="AM96" s="273"/>
      <c r="AN96" s="273"/>
      <c r="AO96" s="273"/>
      <c r="AP96" s="276"/>
      <c r="AQ96" s="272"/>
      <c r="AR96" s="273"/>
      <c r="AS96" s="273"/>
      <c r="AT96" s="273"/>
      <c r="AU96" s="273"/>
      <c r="AV96" s="276"/>
      <c r="AW96" s="272"/>
      <c r="AX96" s="273"/>
      <c r="AY96" s="273"/>
      <c r="AZ96" s="273"/>
    </row>
    <row r="97" spans="1:52" ht="15" thickBot="1" x14ac:dyDescent="0.35">
      <c r="A97" s="24"/>
      <c r="B97" s="239">
        <v>1</v>
      </c>
      <c r="C97" s="239"/>
      <c r="D97" s="239"/>
      <c r="E97" s="239"/>
      <c r="F97" s="239"/>
      <c r="G97" s="239"/>
      <c r="H97" s="239"/>
      <c r="I97" s="239"/>
      <c r="J97" s="239"/>
      <c r="K97" s="246">
        <v>2</v>
      </c>
      <c r="L97" s="246"/>
      <c r="M97" s="246"/>
      <c r="N97" s="246"/>
      <c r="O97" s="246"/>
      <c r="P97" s="246"/>
      <c r="Q97" s="246"/>
      <c r="R97" s="246"/>
      <c r="S97" s="246"/>
      <c r="T97" s="246">
        <v>3</v>
      </c>
      <c r="U97" s="246"/>
      <c r="V97" s="246">
        <v>4</v>
      </c>
      <c r="W97" s="246"/>
      <c r="X97" s="246"/>
      <c r="Y97" s="246"/>
      <c r="Z97" s="246">
        <v>5</v>
      </c>
      <c r="AA97" s="246"/>
      <c r="AB97" s="246"/>
      <c r="AC97" s="246"/>
      <c r="AD97" s="246"/>
      <c r="AE97" s="246"/>
      <c r="AF97" s="246">
        <v>6</v>
      </c>
      <c r="AG97" s="246"/>
      <c r="AH97" s="246"/>
      <c r="AI97" s="246"/>
      <c r="AJ97" s="246"/>
      <c r="AK97" s="246">
        <v>7</v>
      </c>
      <c r="AL97" s="246"/>
      <c r="AM97" s="246"/>
      <c r="AN97" s="246"/>
      <c r="AO97" s="246"/>
      <c r="AP97" s="246"/>
      <c r="AQ97" s="246">
        <v>8</v>
      </c>
      <c r="AR97" s="246"/>
      <c r="AS97" s="246"/>
      <c r="AT97" s="246"/>
      <c r="AU97" s="246"/>
      <c r="AV97" s="246"/>
      <c r="AW97" s="238">
        <v>9</v>
      </c>
      <c r="AX97" s="239"/>
      <c r="AY97" s="239"/>
      <c r="AZ97" s="239"/>
    </row>
    <row r="98" spans="1:52" x14ac:dyDescent="0.3">
      <c r="A98" s="24"/>
      <c r="B98" s="231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240" t="s">
        <v>21</v>
      </c>
      <c r="U98" s="241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  <c r="AP98" s="244"/>
      <c r="AQ98" s="244"/>
      <c r="AR98" s="244"/>
      <c r="AS98" s="244"/>
      <c r="AT98" s="244"/>
      <c r="AU98" s="244"/>
      <c r="AV98" s="244"/>
      <c r="AW98" s="244"/>
      <c r="AX98" s="244"/>
      <c r="AY98" s="244"/>
      <c r="AZ98" s="245"/>
    </row>
    <row r="99" spans="1:52" x14ac:dyDescent="0.3">
      <c r="A99" s="24"/>
      <c r="B99" s="231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236" t="s">
        <v>22</v>
      </c>
      <c r="U99" s="237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235"/>
    </row>
    <row r="100" spans="1:52" x14ac:dyDescent="0.3">
      <c r="A100" s="24"/>
      <c r="B100" s="231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236" t="s">
        <v>23</v>
      </c>
      <c r="U100" s="237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235"/>
    </row>
    <row r="101" spans="1:52" ht="15" thickBot="1" x14ac:dyDescent="0.35">
      <c r="A101" s="13"/>
      <c r="B101" s="248" t="s">
        <v>68</v>
      </c>
      <c r="C101" s="248"/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  <c r="P101" s="248"/>
      <c r="Q101" s="248"/>
      <c r="R101" s="248"/>
      <c r="S101" s="249"/>
      <c r="T101" s="250" t="s">
        <v>117</v>
      </c>
      <c r="U101" s="251"/>
      <c r="V101" s="252"/>
      <c r="W101" s="252"/>
      <c r="X101" s="252"/>
      <c r="Y101" s="252"/>
      <c r="Z101" s="253" t="s">
        <v>24</v>
      </c>
      <c r="AA101" s="253"/>
      <c r="AB101" s="253"/>
      <c r="AC101" s="253"/>
      <c r="AD101" s="253"/>
      <c r="AE101" s="253"/>
      <c r="AF101" s="253" t="s">
        <v>24</v>
      </c>
      <c r="AG101" s="253"/>
      <c r="AH101" s="253"/>
      <c r="AI101" s="253"/>
      <c r="AJ101" s="253"/>
      <c r="AK101" s="253" t="s">
        <v>24</v>
      </c>
      <c r="AL101" s="253"/>
      <c r="AM101" s="253"/>
      <c r="AN101" s="253"/>
      <c r="AO101" s="253"/>
      <c r="AP101" s="253"/>
      <c r="AQ101" s="253" t="s">
        <v>24</v>
      </c>
      <c r="AR101" s="253"/>
      <c r="AS101" s="253"/>
      <c r="AT101" s="253"/>
      <c r="AU101" s="253"/>
      <c r="AV101" s="253"/>
      <c r="AW101" s="252"/>
      <c r="AX101" s="252"/>
      <c r="AY101" s="252"/>
      <c r="AZ101" s="254"/>
    </row>
    <row r="102" spans="1:52" x14ac:dyDescent="0.3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</row>
    <row r="103" spans="1:52" ht="15.6" x14ac:dyDescent="0.3">
      <c r="B103" s="247" t="s">
        <v>183</v>
      </c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7"/>
      <c r="AI103" s="247"/>
      <c r="AJ103" s="247"/>
      <c r="AK103" s="247"/>
      <c r="AL103" s="247"/>
      <c r="AM103" s="247"/>
      <c r="AN103" s="247"/>
      <c r="AO103" s="247"/>
      <c r="AP103" s="247"/>
      <c r="AQ103" s="247"/>
      <c r="AR103" s="247"/>
      <c r="AS103" s="247"/>
      <c r="AT103" s="247"/>
      <c r="AU103" s="247"/>
      <c r="AV103" s="247"/>
      <c r="AW103" s="247"/>
      <c r="AX103" s="247"/>
      <c r="AY103" s="247"/>
      <c r="AZ103" s="247"/>
    </row>
    <row r="104" spans="1:52" ht="6.75" customHeight="1" x14ac:dyDescent="0.3"/>
    <row r="105" spans="1:52" ht="28.5" customHeight="1" x14ac:dyDescent="0.3">
      <c r="B105" s="159" t="s">
        <v>228</v>
      </c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</row>
    <row r="106" spans="1:52" ht="9" customHeight="1" x14ac:dyDescent="0.3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</row>
    <row r="107" spans="1:52" ht="30.75" customHeight="1" x14ac:dyDescent="0.3">
      <c r="B107" s="157" t="s">
        <v>134</v>
      </c>
      <c r="C107" s="157"/>
      <c r="D107" s="157"/>
      <c r="E107" s="157"/>
      <c r="F107" s="157"/>
      <c r="G107" s="157"/>
      <c r="H107" s="157"/>
      <c r="I107" s="157"/>
      <c r="J107" s="157"/>
      <c r="K107" s="157"/>
      <c r="L107" s="156" t="s">
        <v>4</v>
      </c>
      <c r="M107" s="158"/>
      <c r="N107" s="139" t="s">
        <v>335</v>
      </c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1"/>
      <c r="AA107" s="139" t="s">
        <v>336</v>
      </c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1"/>
      <c r="AN107" s="139" t="s">
        <v>337</v>
      </c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</row>
    <row r="108" spans="1:52" ht="57.75" customHeight="1" x14ac:dyDescent="0.3"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1"/>
      <c r="M108" s="162"/>
      <c r="N108" s="139" t="s">
        <v>224</v>
      </c>
      <c r="O108" s="140"/>
      <c r="P108" s="140"/>
      <c r="Q108" s="140"/>
      <c r="R108" s="141"/>
      <c r="S108" s="139" t="s">
        <v>144</v>
      </c>
      <c r="T108" s="140"/>
      <c r="U108" s="140"/>
      <c r="V108" s="141"/>
      <c r="W108" s="139" t="s">
        <v>143</v>
      </c>
      <c r="X108" s="140"/>
      <c r="Y108" s="140"/>
      <c r="Z108" s="141"/>
      <c r="AA108" s="139" t="s">
        <v>224</v>
      </c>
      <c r="AB108" s="140"/>
      <c r="AC108" s="140"/>
      <c r="AD108" s="140"/>
      <c r="AE108" s="141"/>
      <c r="AF108" s="139" t="s">
        <v>144</v>
      </c>
      <c r="AG108" s="140"/>
      <c r="AH108" s="140"/>
      <c r="AI108" s="141"/>
      <c r="AJ108" s="139" t="s">
        <v>143</v>
      </c>
      <c r="AK108" s="140"/>
      <c r="AL108" s="140"/>
      <c r="AM108" s="141"/>
      <c r="AN108" s="139" t="s">
        <v>224</v>
      </c>
      <c r="AO108" s="140"/>
      <c r="AP108" s="140"/>
      <c r="AQ108" s="140"/>
      <c r="AR108" s="141"/>
      <c r="AS108" s="139" t="s">
        <v>144</v>
      </c>
      <c r="AT108" s="140"/>
      <c r="AU108" s="140"/>
      <c r="AV108" s="141"/>
      <c r="AW108" s="139" t="s">
        <v>143</v>
      </c>
      <c r="AX108" s="140"/>
      <c r="AY108" s="140"/>
      <c r="AZ108" s="140"/>
    </row>
    <row r="109" spans="1:52" ht="15" thickBot="1" x14ac:dyDescent="0.35">
      <c r="B109" s="143">
        <v>1</v>
      </c>
      <c r="C109" s="143"/>
      <c r="D109" s="143"/>
      <c r="E109" s="143"/>
      <c r="F109" s="143"/>
      <c r="G109" s="143"/>
      <c r="H109" s="143"/>
      <c r="I109" s="143"/>
      <c r="J109" s="143"/>
      <c r="K109" s="144"/>
      <c r="L109" s="154">
        <v>2</v>
      </c>
      <c r="M109" s="155"/>
      <c r="N109" s="156">
        <v>3</v>
      </c>
      <c r="O109" s="157"/>
      <c r="P109" s="157"/>
      <c r="Q109" s="157"/>
      <c r="R109" s="158"/>
      <c r="S109" s="156">
        <v>4</v>
      </c>
      <c r="T109" s="157"/>
      <c r="U109" s="157"/>
      <c r="V109" s="158"/>
      <c r="W109" s="129">
        <v>5</v>
      </c>
      <c r="X109" s="130"/>
      <c r="Y109" s="130"/>
      <c r="Z109" s="147"/>
      <c r="AA109" s="156">
        <v>6</v>
      </c>
      <c r="AB109" s="157"/>
      <c r="AC109" s="157"/>
      <c r="AD109" s="157"/>
      <c r="AE109" s="158"/>
      <c r="AF109" s="156">
        <v>7</v>
      </c>
      <c r="AG109" s="157"/>
      <c r="AH109" s="157"/>
      <c r="AI109" s="158"/>
      <c r="AJ109" s="156">
        <v>8</v>
      </c>
      <c r="AK109" s="157"/>
      <c r="AL109" s="157"/>
      <c r="AM109" s="158"/>
      <c r="AN109" s="129">
        <v>9</v>
      </c>
      <c r="AO109" s="130"/>
      <c r="AP109" s="130"/>
      <c r="AQ109" s="130"/>
      <c r="AR109" s="147"/>
      <c r="AS109" s="129">
        <v>10</v>
      </c>
      <c r="AT109" s="130"/>
      <c r="AU109" s="130"/>
      <c r="AV109" s="147"/>
      <c r="AW109" s="129">
        <v>11</v>
      </c>
      <c r="AX109" s="130"/>
      <c r="AY109" s="130"/>
      <c r="AZ109" s="130"/>
    </row>
    <row r="110" spans="1:52" ht="24" customHeight="1" x14ac:dyDescent="0.3">
      <c r="B110" s="171" t="s">
        <v>268</v>
      </c>
      <c r="C110" s="171"/>
      <c r="D110" s="171"/>
      <c r="E110" s="171"/>
      <c r="F110" s="171"/>
      <c r="G110" s="171"/>
      <c r="H110" s="171"/>
      <c r="I110" s="171"/>
      <c r="J110" s="171"/>
      <c r="K110" s="172"/>
      <c r="L110" s="148" t="s">
        <v>21</v>
      </c>
      <c r="M110" s="149"/>
      <c r="N110" s="168">
        <f>W110/S110</f>
        <v>2000</v>
      </c>
      <c r="O110" s="169"/>
      <c r="P110" s="169"/>
      <c r="Q110" s="169"/>
      <c r="R110" s="170"/>
      <c r="S110" s="150">
        <v>30</v>
      </c>
      <c r="T110" s="151"/>
      <c r="U110" s="151"/>
      <c r="V110" s="152"/>
      <c r="W110" s="173">
        <v>60000</v>
      </c>
      <c r="X110" s="174"/>
      <c r="Y110" s="174"/>
      <c r="Z110" s="175"/>
      <c r="AA110" s="150">
        <v>0</v>
      </c>
      <c r="AB110" s="151"/>
      <c r="AC110" s="151"/>
      <c r="AD110" s="151"/>
      <c r="AE110" s="152"/>
      <c r="AF110" s="150">
        <v>0</v>
      </c>
      <c r="AG110" s="151"/>
      <c r="AH110" s="151"/>
      <c r="AI110" s="152"/>
      <c r="AJ110" s="150">
        <v>0</v>
      </c>
      <c r="AK110" s="151"/>
      <c r="AL110" s="151"/>
      <c r="AM110" s="152"/>
      <c r="AN110" s="150">
        <v>0</v>
      </c>
      <c r="AO110" s="151"/>
      <c r="AP110" s="151"/>
      <c r="AQ110" s="151"/>
      <c r="AR110" s="152"/>
      <c r="AS110" s="150">
        <v>0</v>
      </c>
      <c r="AT110" s="151"/>
      <c r="AU110" s="151"/>
      <c r="AV110" s="152"/>
      <c r="AW110" s="150">
        <v>0</v>
      </c>
      <c r="AX110" s="151"/>
      <c r="AY110" s="151"/>
      <c r="AZ110" s="153"/>
    </row>
    <row r="111" spans="1:52" x14ac:dyDescent="0.3">
      <c r="B111" s="143"/>
      <c r="C111" s="143"/>
      <c r="D111" s="143"/>
      <c r="E111" s="143"/>
      <c r="F111" s="143"/>
      <c r="G111" s="143"/>
      <c r="H111" s="143"/>
      <c r="I111" s="143"/>
      <c r="J111" s="143"/>
      <c r="K111" s="144"/>
      <c r="L111" s="145" t="s">
        <v>22</v>
      </c>
      <c r="M111" s="146"/>
      <c r="N111" s="139"/>
      <c r="O111" s="140"/>
      <c r="P111" s="140"/>
      <c r="Q111" s="140"/>
      <c r="R111" s="141"/>
      <c r="S111" s="139"/>
      <c r="T111" s="140"/>
      <c r="U111" s="140"/>
      <c r="V111" s="141"/>
      <c r="W111" s="139"/>
      <c r="X111" s="140"/>
      <c r="Y111" s="140"/>
      <c r="Z111" s="141"/>
      <c r="AA111" s="139"/>
      <c r="AB111" s="140"/>
      <c r="AC111" s="140"/>
      <c r="AD111" s="140"/>
      <c r="AE111" s="141"/>
      <c r="AF111" s="139"/>
      <c r="AG111" s="140"/>
      <c r="AH111" s="140"/>
      <c r="AI111" s="141"/>
      <c r="AJ111" s="139"/>
      <c r="AK111" s="140"/>
      <c r="AL111" s="140"/>
      <c r="AM111" s="141"/>
      <c r="AN111" s="139"/>
      <c r="AO111" s="140"/>
      <c r="AP111" s="140"/>
      <c r="AQ111" s="140"/>
      <c r="AR111" s="141"/>
      <c r="AS111" s="139"/>
      <c r="AT111" s="140"/>
      <c r="AU111" s="140"/>
      <c r="AV111" s="141"/>
      <c r="AW111" s="139"/>
      <c r="AX111" s="140"/>
      <c r="AY111" s="140"/>
      <c r="AZ111" s="142"/>
    </row>
    <row r="112" spans="1:52" x14ac:dyDescent="0.3">
      <c r="B112" s="143"/>
      <c r="C112" s="143"/>
      <c r="D112" s="143"/>
      <c r="E112" s="143"/>
      <c r="F112" s="143"/>
      <c r="G112" s="143"/>
      <c r="H112" s="143"/>
      <c r="I112" s="143"/>
      <c r="J112" s="143"/>
      <c r="K112" s="144"/>
      <c r="L112" s="145" t="s">
        <v>23</v>
      </c>
      <c r="M112" s="146"/>
      <c r="N112" s="139"/>
      <c r="O112" s="140"/>
      <c r="P112" s="140"/>
      <c r="Q112" s="140"/>
      <c r="R112" s="141"/>
      <c r="S112" s="139"/>
      <c r="T112" s="140"/>
      <c r="U112" s="140"/>
      <c r="V112" s="141"/>
      <c r="W112" s="139"/>
      <c r="X112" s="140"/>
      <c r="Y112" s="140"/>
      <c r="Z112" s="141"/>
      <c r="AA112" s="139"/>
      <c r="AB112" s="140"/>
      <c r="AC112" s="140"/>
      <c r="AD112" s="140"/>
      <c r="AE112" s="141"/>
      <c r="AF112" s="139"/>
      <c r="AG112" s="140"/>
      <c r="AH112" s="140"/>
      <c r="AI112" s="141"/>
      <c r="AJ112" s="139"/>
      <c r="AK112" s="140"/>
      <c r="AL112" s="140"/>
      <c r="AM112" s="141"/>
      <c r="AN112" s="139"/>
      <c r="AO112" s="140"/>
      <c r="AP112" s="140"/>
      <c r="AQ112" s="140"/>
      <c r="AR112" s="141"/>
      <c r="AS112" s="139"/>
      <c r="AT112" s="140"/>
      <c r="AU112" s="140"/>
      <c r="AV112" s="141"/>
      <c r="AW112" s="139"/>
      <c r="AX112" s="140"/>
      <c r="AY112" s="140"/>
      <c r="AZ112" s="142"/>
    </row>
    <row r="113" spans="1:52" ht="15" thickBot="1" x14ac:dyDescent="0.35">
      <c r="B113" s="135" t="s">
        <v>68</v>
      </c>
      <c r="C113" s="135"/>
      <c r="D113" s="135"/>
      <c r="E113" s="135"/>
      <c r="F113" s="135"/>
      <c r="G113" s="135"/>
      <c r="H113" s="135"/>
      <c r="I113" s="135"/>
      <c r="J113" s="135"/>
      <c r="K113" s="136"/>
      <c r="L113" s="137">
        <v>9000</v>
      </c>
      <c r="M113" s="138"/>
      <c r="N113" s="126" t="s">
        <v>24</v>
      </c>
      <c r="O113" s="127"/>
      <c r="P113" s="127"/>
      <c r="Q113" s="127"/>
      <c r="R113" s="128"/>
      <c r="S113" s="126" t="s">
        <v>24</v>
      </c>
      <c r="T113" s="127"/>
      <c r="U113" s="127"/>
      <c r="V113" s="128"/>
      <c r="W113" s="163">
        <f>SUM(W110:W112)</f>
        <v>60000</v>
      </c>
      <c r="X113" s="164"/>
      <c r="Y113" s="164"/>
      <c r="Z113" s="165"/>
      <c r="AA113" s="126" t="s">
        <v>24</v>
      </c>
      <c r="AB113" s="127"/>
      <c r="AC113" s="127"/>
      <c r="AD113" s="127"/>
      <c r="AE113" s="128"/>
      <c r="AF113" s="126" t="s">
        <v>24</v>
      </c>
      <c r="AG113" s="127"/>
      <c r="AH113" s="127"/>
      <c r="AI113" s="128"/>
      <c r="AJ113" s="126">
        <v>0</v>
      </c>
      <c r="AK113" s="127"/>
      <c r="AL113" s="127"/>
      <c r="AM113" s="128"/>
      <c r="AN113" s="126" t="s">
        <v>24</v>
      </c>
      <c r="AO113" s="127"/>
      <c r="AP113" s="127"/>
      <c r="AQ113" s="127"/>
      <c r="AR113" s="128"/>
      <c r="AS113" s="126" t="s">
        <v>24</v>
      </c>
      <c r="AT113" s="127"/>
      <c r="AU113" s="127"/>
      <c r="AV113" s="128"/>
      <c r="AW113" s="129">
        <v>0</v>
      </c>
      <c r="AX113" s="130"/>
      <c r="AY113" s="130"/>
      <c r="AZ113" s="131"/>
    </row>
    <row r="114" spans="1:52" ht="8.25" customHeight="1" x14ac:dyDescent="0.3"/>
    <row r="115" spans="1:52" ht="21" customHeight="1" x14ac:dyDescent="0.3">
      <c r="A115" s="52"/>
      <c r="B115" s="159" t="s">
        <v>229</v>
      </c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</row>
    <row r="116" spans="1:52" ht="6.75" customHeight="1" x14ac:dyDescent="0.3">
      <c r="A116" s="52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</row>
    <row r="117" spans="1:52" ht="30.75" customHeight="1" x14ac:dyDescent="0.3">
      <c r="A117" s="52"/>
      <c r="B117" s="157" t="s">
        <v>134</v>
      </c>
      <c r="C117" s="157"/>
      <c r="D117" s="157"/>
      <c r="E117" s="157"/>
      <c r="F117" s="157"/>
      <c r="G117" s="157"/>
      <c r="H117" s="157"/>
      <c r="I117" s="157"/>
      <c r="J117" s="157"/>
      <c r="K117" s="157"/>
      <c r="L117" s="156" t="s">
        <v>4</v>
      </c>
      <c r="M117" s="158"/>
      <c r="N117" s="139" t="s">
        <v>335</v>
      </c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1"/>
      <c r="AA117" s="139" t="s">
        <v>336</v>
      </c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1"/>
      <c r="AN117" s="139" t="s">
        <v>337</v>
      </c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</row>
    <row r="118" spans="1:52" ht="57.75" customHeight="1" x14ac:dyDescent="0.3">
      <c r="A118" s="52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1"/>
      <c r="M118" s="162"/>
      <c r="N118" s="139" t="s">
        <v>224</v>
      </c>
      <c r="O118" s="140"/>
      <c r="P118" s="140"/>
      <c r="Q118" s="140"/>
      <c r="R118" s="141"/>
      <c r="S118" s="139" t="s">
        <v>144</v>
      </c>
      <c r="T118" s="140"/>
      <c r="U118" s="140"/>
      <c r="V118" s="141"/>
      <c r="W118" s="139" t="s">
        <v>143</v>
      </c>
      <c r="X118" s="140"/>
      <c r="Y118" s="140"/>
      <c r="Z118" s="141"/>
      <c r="AA118" s="139" t="s">
        <v>224</v>
      </c>
      <c r="AB118" s="140"/>
      <c r="AC118" s="140"/>
      <c r="AD118" s="140"/>
      <c r="AE118" s="141"/>
      <c r="AF118" s="139" t="s">
        <v>144</v>
      </c>
      <c r="AG118" s="140"/>
      <c r="AH118" s="140"/>
      <c r="AI118" s="141"/>
      <c r="AJ118" s="139" t="s">
        <v>143</v>
      </c>
      <c r="AK118" s="140"/>
      <c r="AL118" s="140"/>
      <c r="AM118" s="141"/>
      <c r="AN118" s="139" t="s">
        <v>224</v>
      </c>
      <c r="AO118" s="140"/>
      <c r="AP118" s="140"/>
      <c r="AQ118" s="140"/>
      <c r="AR118" s="141"/>
      <c r="AS118" s="139" t="s">
        <v>144</v>
      </c>
      <c r="AT118" s="140"/>
      <c r="AU118" s="140"/>
      <c r="AV118" s="141"/>
      <c r="AW118" s="139" t="s">
        <v>143</v>
      </c>
      <c r="AX118" s="140"/>
      <c r="AY118" s="140"/>
      <c r="AZ118" s="140"/>
    </row>
    <row r="119" spans="1:52" ht="15" thickBot="1" x14ac:dyDescent="0.35">
      <c r="A119" s="52"/>
      <c r="B119" s="143">
        <v>1</v>
      </c>
      <c r="C119" s="143"/>
      <c r="D119" s="143"/>
      <c r="E119" s="143"/>
      <c r="F119" s="143"/>
      <c r="G119" s="143"/>
      <c r="H119" s="143"/>
      <c r="I119" s="143"/>
      <c r="J119" s="143"/>
      <c r="K119" s="144"/>
      <c r="L119" s="154">
        <v>2</v>
      </c>
      <c r="M119" s="155"/>
      <c r="N119" s="156">
        <v>3</v>
      </c>
      <c r="O119" s="157"/>
      <c r="P119" s="157"/>
      <c r="Q119" s="157"/>
      <c r="R119" s="158"/>
      <c r="S119" s="156">
        <v>4</v>
      </c>
      <c r="T119" s="157"/>
      <c r="U119" s="157"/>
      <c r="V119" s="158"/>
      <c r="W119" s="129">
        <v>5</v>
      </c>
      <c r="X119" s="130"/>
      <c r="Y119" s="130"/>
      <c r="Z119" s="147"/>
      <c r="AA119" s="156">
        <v>6</v>
      </c>
      <c r="AB119" s="157"/>
      <c r="AC119" s="157"/>
      <c r="AD119" s="157"/>
      <c r="AE119" s="158"/>
      <c r="AF119" s="156">
        <v>7</v>
      </c>
      <c r="AG119" s="157"/>
      <c r="AH119" s="157"/>
      <c r="AI119" s="158"/>
      <c r="AJ119" s="156">
        <v>8</v>
      </c>
      <c r="AK119" s="157"/>
      <c r="AL119" s="157"/>
      <c r="AM119" s="158"/>
      <c r="AN119" s="129">
        <v>9</v>
      </c>
      <c r="AO119" s="130"/>
      <c r="AP119" s="130"/>
      <c r="AQ119" s="130"/>
      <c r="AR119" s="147"/>
      <c r="AS119" s="129">
        <v>10</v>
      </c>
      <c r="AT119" s="130"/>
      <c r="AU119" s="130"/>
      <c r="AV119" s="147"/>
      <c r="AW119" s="129">
        <v>11</v>
      </c>
      <c r="AX119" s="130"/>
      <c r="AY119" s="130"/>
      <c r="AZ119" s="130"/>
    </row>
    <row r="120" spans="1:52" x14ac:dyDescent="0.3">
      <c r="A120" s="52"/>
      <c r="B120" s="166" t="s">
        <v>269</v>
      </c>
      <c r="C120" s="166"/>
      <c r="D120" s="166"/>
      <c r="E120" s="166"/>
      <c r="F120" s="166"/>
      <c r="G120" s="166"/>
      <c r="H120" s="166"/>
      <c r="I120" s="166"/>
      <c r="J120" s="166"/>
      <c r="K120" s="167"/>
      <c r="L120" s="148" t="s">
        <v>21</v>
      </c>
      <c r="M120" s="149"/>
      <c r="N120" s="168">
        <f>W120/S120</f>
        <v>3660.9470799999931</v>
      </c>
      <c r="O120" s="169"/>
      <c r="P120" s="169"/>
      <c r="Q120" s="169"/>
      <c r="R120" s="170"/>
      <c r="S120" s="150">
        <v>30</v>
      </c>
      <c r="T120" s="151"/>
      <c r="U120" s="151"/>
      <c r="V120" s="152"/>
      <c r="W120" s="168">
        <f>AC21-AW77</f>
        <v>109828.4123999998</v>
      </c>
      <c r="X120" s="169"/>
      <c r="Y120" s="169"/>
      <c r="Z120" s="170"/>
      <c r="AA120" s="150">
        <v>0</v>
      </c>
      <c r="AB120" s="151"/>
      <c r="AC120" s="151"/>
      <c r="AD120" s="151"/>
      <c r="AE120" s="152"/>
      <c r="AF120" s="150">
        <v>0</v>
      </c>
      <c r="AG120" s="151"/>
      <c r="AH120" s="151"/>
      <c r="AI120" s="152"/>
      <c r="AJ120" s="150">
        <v>0</v>
      </c>
      <c r="AK120" s="151"/>
      <c r="AL120" s="151"/>
      <c r="AM120" s="152"/>
      <c r="AN120" s="150">
        <v>0</v>
      </c>
      <c r="AO120" s="151"/>
      <c r="AP120" s="151"/>
      <c r="AQ120" s="151"/>
      <c r="AR120" s="152"/>
      <c r="AS120" s="150">
        <v>0</v>
      </c>
      <c r="AT120" s="151"/>
      <c r="AU120" s="151"/>
      <c r="AV120" s="152"/>
      <c r="AW120" s="150">
        <v>0</v>
      </c>
      <c r="AX120" s="151"/>
      <c r="AY120" s="151"/>
      <c r="AZ120" s="153"/>
    </row>
    <row r="121" spans="1:52" x14ac:dyDescent="0.3">
      <c r="A121" s="52"/>
      <c r="B121" s="143"/>
      <c r="C121" s="143"/>
      <c r="D121" s="143"/>
      <c r="E121" s="143"/>
      <c r="F121" s="143"/>
      <c r="G121" s="143"/>
      <c r="H121" s="143"/>
      <c r="I121" s="143"/>
      <c r="J121" s="143"/>
      <c r="K121" s="144"/>
      <c r="L121" s="145" t="s">
        <v>22</v>
      </c>
      <c r="M121" s="146"/>
      <c r="N121" s="139"/>
      <c r="O121" s="140"/>
      <c r="P121" s="140"/>
      <c r="Q121" s="140"/>
      <c r="R121" s="141"/>
      <c r="S121" s="139"/>
      <c r="T121" s="140"/>
      <c r="U121" s="140"/>
      <c r="V121" s="141"/>
      <c r="W121" s="139"/>
      <c r="X121" s="140"/>
      <c r="Y121" s="140"/>
      <c r="Z121" s="141"/>
      <c r="AA121" s="139"/>
      <c r="AB121" s="140"/>
      <c r="AC121" s="140"/>
      <c r="AD121" s="140"/>
      <c r="AE121" s="141"/>
      <c r="AF121" s="139"/>
      <c r="AG121" s="140"/>
      <c r="AH121" s="140"/>
      <c r="AI121" s="141"/>
      <c r="AJ121" s="139"/>
      <c r="AK121" s="140"/>
      <c r="AL121" s="140"/>
      <c r="AM121" s="141"/>
      <c r="AN121" s="139"/>
      <c r="AO121" s="140"/>
      <c r="AP121" s="140"/>
      <c r="AQ121" s="140"/>
      <c r="AR121" s="141"/>
      <c r="AS121" s="139"/>
      <c r="AT121" s="140"/>
      <c r="AU121" s="140"/>
      <c r="AV121" s="141"/>
      <c r="AW121" s="139"/>
      <c r="AX121" s="140"/>
      <c r="AY121" s="140"/>
      <c r="AZ121" s="142"/>
    </row>
    <row r="122" spans="1:52" x14ac:dyDescent="0.3">
      <c r="A122" s="52"/>
      <c r="B122" s="143"/>
      <c r="C122" s="143"/>
      <c r="D122" s="143"/>
      <c r="E122" s="143"/>
      <c r="F122" s="143"/>
      <c r="G122" s="143"/>
      <c r="H122" s="143"/>
      <c r="I122" s="143"/>
      <c r="J122" s="143"/>
      <c r="K122" s="144"/>
      <c r="L122" s="145" t="s">
        <v>23</v>
      </c>
      <c r="M122" s="146"/>
      <c r="N122" s="139"/>
      <c r="O122" s="140"/>
      <c r="P122" s="140"/>
      <c r="Q122" s="140"/>
      <c r="R122" s="141"/>
      <c r="S122" s="139"/>
      <c r="T122" s="140"/>
      <c r="U122" s="140"/>
      <c r="V122" s="141"/>
      <c r="W122" s="139"/>
      <c r="X122" s="140"/>
      <c r="Y122" s="140"/>
      <c r="Z122" s="141"/>
      <c r="AA122" s="139"/>
      <c r="AB122" s="140"/>
      <c r="AC122" s="140"/>
      <c r="AD122" s="140"/>
      <c r="AE122" s="141"/>
      <c r="AF122" s="139"/>
      <c r="AG122" s="140"/>
      <c r="AH122" s="140"/>
      <c r="AI122" s="141"/>
      <c r="AJ122" s="139"/>
      <c r="AK122" s="140"/>
      <c r="AL122" s="140"/>
      <c r="AM122" s="141"/>
      <c r="AN122" s="139"/>
      <c r="AO122" s="140"/>
      <c r="AP122" s="140"/>
      <c r="AQ122" s="140"/>
      <c r="AR122" s="141"/>
      <c r="AS122" s="139"/>
      <c r="AT122" s="140"/>
      <c r="AU122" s="140"/>
      <c r="AV122" s="141"/>
      <c r="AW122" s="139"/>
      <c r="AX122" s="140"/>
      <c r="AY122" s="140"/>
      <c r="AZ122" s="142"/>
    </row>
    <row r="123" spans="1:52" ht="15" thickBot="1" x14ac:dyDescent="0.35">
      <c r="A123" s="52"/>
      <c r="B123" s="135" t="s">
        <v>68</v>
      </c>
      <c r="C123" s="135"/>
      <c r="D123" s="135"/>
      <c r="E123" s="135"/>
      <c r="F123" s="135"/>
      <c r="G123" s="135"/>
      <c r="H123" s="135"/>
      <c r="I123" s="135"/>
      <c r="J123" s="135"/>
      <c r="K123" s="136"/>
      <c r="L123" s="137">
        <v>9000</v>
      </c>
      <c r="M123" s="138"/>
      <c r="N123" s="126" t="s">
        <v>24</v>
      </c>
      <c r="O123" s="127"/>
      <c r="P123" s="127"/>
      <c r="Q123" s="127"/>
      <c r="R123" s="128"/>
      <c r="S123" s="126" t="s">
        <v>24</v>
      </c>
      <c r="T123" s="127"/>
      <c r="U123" s="127"/>
      <c r="V123" s="128"/>
      <c r="W123" s="163">
        <f>SUM(W120:W122)</f>
        <v>109828.4123999998</v>
      </c>
      <c r="X123" s="164"/>
      <c r="Y123" s="164"/>
      <c r="Z123" s="165"/>
      <c r="AA123" s="126" t="s">
        <v>24</v>
      </c>
      <c r="AB123" s="127"/>
      <c r="AC123" s="127"/>
      <c r="AD123" s="127"/>
      <c r="AE123" s="128"/>
      <c r="AF123" s="126" t="s">
        <v>24</v>
      </c>
      <c r="AG123" s="127"/>
      <c r="AH123" s="127"/>
      <c r="AI123" s="128"/>
      <c r="AJ123" s="126">
        <v>0</v>
      </c>
      <c r="AK123" s="127"/>
      <c r="AL123" s="127"/>
      <c r="AM123" s="128"/>
      <c r="AN123" s="126" t="s">
        <v>24</v>
      </c>
      <c r="AO123" s="127"/>
      <c r="AP123" s="127"/>
      <c r="AQ123" s="127"/>
      <c r="AR123" s="128"/>
      <c r="AS123" s="126" t="s">
        <v>24</v>
      </c>
      <c r="AT123" s="127"/>
      <c r="AU123" s="127"/>
      <c r="AV123" s="128"/>
      <c r="AW123" s="129">
        <v>0</v>
      </c>
      <c r="AX123" s="130"/>
      <c r="AY123" s="130"/>
      <c r="AZ123" s="131"/>
    </row>
    <row r="125" spans="1:52" ht="17.25" customHeight="1" x14ac:dyDescent="0.3">
      <c r="A125" s="52"/>
      <c r="B125" s="159" t="s">
        <v>230</v>
      </c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</row>
    <row r="126" spans="1:52" ht="6.75" customHeight="1" x14ac:dyDescent="0.3">
      <c r="A126" s="52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</row>
    <row r="127" spans="1:52" ht="30.75" customHeight="1" x14ac:dyDescent="0.3">
      <c r="A127" s="52"/>
      <c r="B127" s="157" t="s">
        <v>134</v>
      </c>
      <c r="C127" s="157"/>
      <c r="D127" s="157"/>
      <c r="E127" s="157"/>
      <c r="F127" s="157"/>
      <c r="G127" s="157"/>
      <c r="H127" s="157"/>
      <c r="I127" s="157"/>
      <c r="J127" s="157"/>
      <c r="K127" s="157"/>
      <c r="L127" s="156" t="s">
        <v>4</v>
      </c>
      <c r="M127" s="158"/>
      <c r="N127" s="139" t="s">
        <v>335</v>
      </c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1"/>
      <c r="AA127" s="139" t="s">
        <v>336</v>
      </c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1"/>
      <c r="AN127" s="139" t="s">
        <v>337</v>
      </c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</row>
    <row r="128" spans="1:52" ht="57.75" customHeight="1" x14ac:dyDescent="0.3">
      <c r="A128" s="52"/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1"/>
      <c r="M128" s="162"/>
      <c r="N128" s="139" t="s">
        <v>224</v>
      </c>
      <c r="O128" s="140"/>
      <c r="P128" s="140"/>
      <c r="Q128" s="140"/>
      <c r="R128" s="141"/>
      <c r="S128" s="139" t="s">
        <v>144</v>
      </c>
      <c r="T128" s="140"/>
      <c r="U128" s="140"/>
      <c r="V128" s="141"/>
      <c r="W128" s="139" t="s">
        <v>143</v>
      </c>
      <c r="X128" s="140"/>
      <c r="Y128" s="140"/>
      <c r="Z128" s="141"/>
      <c r="AA128" s="139" t="s">
        <v>224</v>
      </c>
      <c r="AB128" s="140"/>
      <c r="AC128" s="140"/>
      <c r="AD128" s="140"/>
      <c r="AE128" s="141"/>
      <c r="AF128" s="139" t="s">
        <v>144</v>
      </c>
      <c r="AG128" s="140"/>
      <c r="AH128" s="140"/>
      <c r="AI128" s="141"/>
      <c r="AJ128" s="139" t="s">
        <v>143</v>
      </c>
      <c r="AK128" s="140"/>
      <c r="AL128" s="140"/>
      <c r="AM128" s="141"/>
      <c r="AN128" s="139" t="s">
        <v>224</v>
      </c>
      <c r="AO128" s="140"/>
      <c r="AP128" s="140"/>
      <c r="AQ128" s="140"/>
      <c r="AR128" s="141"/>
      <c r="AS128" s="139" t="s">
        <v>144</v>
      </c>
      <c r="AT128" s="140"/>
      <c r="AU128" s="140"/>
      <c r="AV128" s="141"/>
      <c r="AW128" s="139" t="s">
        <v>143</v>
      </c>
      <c r="AX128" s="140"/>
      <c r="AY128" s="140"/>
      <c r="AZ128" s="140"/>
    </row>
    <row r="129" spans="1:52" ht="15" thickBot="1" x14ac:dyDescent="0.35">
      <c r="A129" s="52"/>
      <c r="B129" s="143">
        <v>1</v>
      </c>
      <c r="C129" s="143"/>
      <c r="D129" s="143"/>
      <c r="E129" s="143"/>
      <c r="F129" s="143"/>
      <c r="G129" s="143"/>
      <c r="H129" s="143"/>
      <c r="I129" s="143"/>
      <c r="J129" s="143"/>
      <c r="K129" s="144"/>
      <c r="L129" s="154">
        <v>2</v>
      </c>
      <c r="M129" s="155"/>
      <c r="N129" s="156">
        <v>3</v>
      </c>
      <c r="O129" s="157"/>
      <c r="P129" s="157"/>
      <c r="Q129" s="157"/>
      <c r="R129" s="158"/>
      <c r="S129" s="156">
        <v>4</v>
      </c>
      <c r="T129" s="157"/>
      <c r="U129" s="157"/>
      <c r="V129" s="158"/>
      <c r="W129" s="129">
        <v>5</v>
      </c>
      <c r="X129" s="130"/>
      <c r="Y129" s="130"/>
      <c r="Z129" s="147"/>
      <c r="AA129" s="156">
        <v>6</v>
      </c>
      <c r="AB129" s="157"/>
      <c r="AC129" s="157"/>
      <c r="AD129" s="157"/>
      <c r="AE129" s="158"/>
      <c r="AF129" s="156">
        <v>7</v>
      </c>
      <c r="AG129" s="157"/>
      <c r="AH129" s="157"/>
      <c r="AI129" s="158"/>
      <c r="AJ129" s="156">
        <v>8</v>
      </c>
      <c r="AK129" s="157"/>
      <c r="AL129" s="157"/>
      <c r="AM129" s="158"/>
      <c r="AN129" s="129">
        <v>9</v>
      </c>
      <c r="AO129" s="130"/>
      <c r="AP129" s="130"/>
      <c r="AQ129" s="130"/>
      <c r="AR129" s="147"/>
      <c r="AS129" s="129">
        <v>10</v>
      </c>
      <c r="AT129" s="130"/>
      <c r="AU129" s="130"/>
      <c r="AV129" s="147"/>
      <c r="AW129" s="129">
        <v>11</v>
      </c>
      <c r="AX129" s="130"/>
      <c r="AY129" s="130"/>
      <c r="AZ129" s="130"/>
    </row>
    <row r="130" spans="1:52" x14ac:dyDescent="0.3">
      <c r="A130" s="52"/>
      <c r="B130" s="143"/>
      <c r="C130" s="143"/>
      <c r="D130" s="143"/>
      <c r="E130" s="143"/>
      <c r="F130" s="143"/>
      <c r="G130" s="143"/>
      <c r="H130" s="143"/>
      <c r="I130" s="143"/>
      <c r="J130" s="143"/>
      <c r="K130" s="144"/>
      <c r="L130" s="148" t="s">
        <v>21</v>
      </c>
      <c r="M130" s="149"/>
      <c r="N130" s="150"/>
      <c r="O130" s="151"/>
      <c r="P130" s="151"/>
      <c r="Q130" s="151"/>
      <c r="R130" s="152"/>
      <c r="S130" s="150"/>
      <c r="T130" s="151"/>
      <c r="U130" s="151"/>
      <c r="V130" s="152"/>
      <c r="W130" s="150"/>
      <c r="X130" s="151"/>
      <c r="Y130" s="151"/>
      <c r="Z130" s="152"/>
      <c r="AA130" s="150"/>
      <c r="AB130" s="151"/>
      <c r="AC130" s="151"/>
      <c r="AD130" s="151"/>
      <c r="AE130" s="152"/>
      <c r="AF130" s="150"/>
      <c r="AG130" s="151"/>
      <c r="AH130" s="151"/>
      <c r="AI130" s="152"/>
      <c r="AJ130" s="150"/>
      <c r="AK130" s="151"/>
      <c r="AL130" s="151"/>
      <c r="AM130" s="152"/>
      <c r="AN130" s="150"/>
      <c r="AO130" s="151"/>
      <c r="AP130" s="151"/>
      <c r="AQ130" s="151"/>
      <c r="AR130" s="152"/>
      <c r="AS130" s="150"/>
      <c r="AT130" s="151"/>
      <c r="AU130" s="151"/>
      <c r="AV130" s="152"/>
      <c r="AW130" s="150"/>
      <c r="AX130" s="151"/>
      <c r="AY130" s="151"/>
      <c r="AZ130" s="153"/>
    </row>
    <row r="131" spans="1:52" x14ac:dyDescent="0.3">
      <c r="A131" s="52"/>
      <c r="B131" s="143"/>
      <c r="C131" s="143"/>
      <c r="D131" s="143"/>
      <c r="E131" s="143"/>
      <c r="F131" s="143"/>
      <c r="G131" s="143"/>
      <c r="H131" s="143"/>
      <c r="I131" s="143"/>
      <c r="J131" s="143"/>
      <c r="K131" s="144"/>
      <c r="L131" s="145" t="s">
        <v>22</v>
      </c>
      <c r="M131" s="146"/>
      <c r="N131" s="139"/>
      <c r="O131" s="140"/>
      <c r="P131" s="140"/>
      <c r="Q131" s="140"/>
      <c r="R131" s="141"/>
      <c r="S131" s="139"/>
      <c r="T131" s="140"/>
      <c r="U131" s="140"/>
      <c r="V131" s="141"/>
      <c r="W131" s="139"/>
      <c r="X131" s="140"/>
      <c r="Y131" s="140"/>
      <c r="Z131" s="141"/>
      <c r="AA131" s="139"/>
      <c r="AB131" s="140"/>
      <c r="AC131" s="140"/>
      <c r="AD131" s="140"/>
      <c r="AE131" s="141"/>
      <c r="AF131" s="139"/>
      <c r="AG131" s="140"/>
      <c r="AH131" s="140"/>
      <c r="AI131" s="141"/>
      <c r="AJ131" s="139"/>
      <c r="AK131" s="140"/>
      <c r="AL131" s="140"/>
      <c r="AM131" s="141"/>
      <c r="AN131" s="139"/>
      <c r="AO131" s="140"/>
      <c r="AP131" s="140"/>
      <c r="AQ131" s="140"/>
      <c r="AR131" s="141"/>
      <c r="AS131" s="139"/>
      <c r="AT131" s="140"/>
      <c r="AU131" s="140"/>
      <c r="AV131" s="141"/>
      <c r="AW131" s="139"/>
      <c r="AX131" s="140"/>
      <c r="AY131" s="140"/>
      <c r="AZ131" s="142"/>
    </row>
    <row r="132" spans="1:52" x14ac:dyDescent="0.3">
      <c r="A132" s="52"/>
      <c r="B132" s="143"/>
      <c r="C132" s="143"/>
      <c r="D132" s="143"/>
      <c r="E132" s="143"/>
      <c r="F132" s="143"/>
      <c r="G132" s="143"/>
      <c r="H132" s="143"/>
      <c r="I132" s="143"/>
      <c r="J132" s="143"/>
      <c r="K132" s="144"/>
      <c r="L132" s="145" t="s">
        <v>23</v>
      </c>
      <c r="M132" s="146"/>
      <c r="N132" s="139"/>
      <c r="O132" s="140"/>
      <c r="P132" s="140"/>
      <c r="Q132" s="140"/>
      <c r="R132" s="141"/>
      <c r="S132" s="139"/>
      <c r="T132" s="140"/>
      <c r="U132" s="140"/>
      <c r="V132" s="141"/>
      <c r="W132" s="139"/>
      <c r="X132" s="140"/>
      <c r="Y132" s="140"/>
      <c r="Z132" s="141"/>
      <c r="AA132" s="139"/>
      <c r="AB132" s="140"/>
      <c r="AC132" s="140"/>
      <c r="AD132" s="140"/>
      <c r="AE132" s="141"/>
      <c r="AF132" s="139"/>
      <c r="AG132" s="140"/>
      <c r="AH132" s="140"/>
      <c r="AI132" s="141"/>
      <c r="AJ132" s="139"/>
      <c r="AK132" s="140"/>
      <c r="AL132" s="140"/>
      <c r="AM132" s="141"/>
      <c r="AN132" s="139"/>
      <c r="AO132" s="140"/>
      <c r="AP132" s="140"/>
      <c r="AQ132" s="140"/>
      <c r="AR132" s="141"/>
      <c r="AS132" s="139"/>
      <c r="AT132" s="140"/>
      <c r="AU132" s="140"/>
      <c r="AV132" s="141"/>
      <c r="AW132" s="139"/>
      <c r="AX132" s="140"/>
      <c r="AY132" s="140"/>
      <c r="AZ132" s="142"/>
    </row>
    <row r="133" spans="1:52" ht="15" thickBot="1" x14ac:dyDescent="0.35">
      <c r="A133" s="52"/>
      <c r="B133" s="135" t="s">
        <v>68</v>
      </c>
      <c r="C133" s="135"/>
      <c r="D133" s="135"/>
      <c r="E133" s="135"/>
      <c r="F133" s="135"/>
      <c r="G133" s="135"/>
      <c r="H133" s="135"/>
      <c r="I133" s="135"/>
      <c r="J133" s="135"/>
      <c r="K133" s="136"/>
      <c r="L133" s="137">
        <v>9000</v>
      </c>
      <c r="M133" s="138"/>
      <c r="N133" s="126" t="s">
        <v>24</v>
      </c>
      <c r="O133" s="127"/>
      <c r="P133" s="127"/>
      <c r="Q133" s="127"/>
      <c r="R133" s="128"/>
      <c r="S133" s="126" t="s">
        <v>24</v>
      </c>
      <c r="T133" s="127"/>
      <c r="U133" s="127"/>
      <c r="V133" s="128"/>
      <c r="W133" s="126"/>
      <c r="X133" s="127"/>
      <c r="Y133" s="127"/>
      <c r="Z133" s="128"/>
      <c r="AA133" s="126" t="s">
        <v>24</v>
      </c>
      <c r="AB133" s="127"/>
      <c r="AC133" s="127"/>
      <c r="AD133" s="127"/>
      <c r="AE133" s="128"/>
      <c r="AF133" s="126" t="s">
        <v>24</v>
      </c>
      <c r="AG133" s="127"/>
      <c r="AH133" s="127"/>
      <c r="AI133" s="128"/>
      <c r="AJ133" s="126"/>
      <c r="AK133" s="127"/>
      <c r="AL133" s="127"/>
      <c r="AM133" s="128"/>
      <c r="AN133" s="126" t="s">
        <v>24</v>
      </c>
      <c r="AO133" s="127"/>
      <c r="AP133" s="127"/>
      <c r="AQ133" s="127"/>
      <c r="AR133" s="128"/>
      <c r="AS133" s="126" t="s">
        <v>24</v>
      </c>
      <c r="AT133" s="127"/>
      <c r="AU133" s="127"/>
      <c r="AV133" s="128"/>
      <c r="AW133" s="129"/>
      <c r="AX133" s="130"/>
      <c r="AY133" s="130"/>
      <c r="AZ133" s="131"/>
    </row>
    <row r="135" spans="1:52" ht="18.75" customHeight="1" x14ac:dyDescent="0.3">
      <c r="A135" s="52"/>
      <c r="B135" s="159" t="s">
        <v>231</v>
      </c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</row>
    <row r="136" spans="1:52" ht="9.75" customHeight="1" x14ac:dyDescent="0.3">
      <c r="A136" s="52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</row>
    <row r="137" spans="1:52" ht="30.75" customHeight="1" x14ac:dyDescent="0.3">
      <c r="A137" s="52"/>
      <c r="B137" s="157" t="s">
        <v>134</v>
      </c>
      <c r="C137" s="157"/>
      <c r="D137" s="157"/>
      <c r="E137" s="157"/>
      <c r="F137" s="157"/>
      <c r="G137" s="157"/>
      <c r="H137" s="157"/>
      <c r="I137" s="157"/>
      <c r="J137" s="157"/>
      <c r="K137" s="157"/>
      <c r="L137" s="156" t="s">
        <v>4</v>
      </c>
      <c r="M137" s="158"/>
      <c r="N137" s="139" t="s">
        <v>335</v>
      </c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1"/>
      <c r="AA137" s="139" t="s">
        <v>336</v>
      </c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1"/>
      <c r="AN137" s="139" t="s">
        <v>337</v>
      </c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</row>
    <row r="138" spans="1:52" ht="57.75" customHeight="1" x14ac:dyDescent="0.3">
      <c r="A138" s="52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1"/>
      <c r="M138" s="162"/>
      <c r="N138" s="139" t="s">
        <v>224</v>
      </c>
      <c r="O138" s="140"/>
      <c r="P138" s="140"/>
      <c r="Q138" s="140"/>
      <c r="R138" s="141"/>
      <c r="S138" s="139" t="s">
        <v>144</v>
      </c>
      <c r="T138" s="140"/>
      <c r="U138" s="140"/>
      <c r="V138" s="141"/>
      <c r="W138" s="139" t="s">
        <v>143</v>
      </c>
      <c r="X138" s="140"/>
      <c r="Y138" s="140"/>
      <c r="Z138" s="141"/>
      <c r="AA138" s="139" t="s">
        <v>224</v>
      </c>
      <c r="AB138" s="140"/>
      <c r="AC138" s="140"/>
      <c r="AD138" s="140"/>
      <c r="AE138" s="141"/>
      <c r="AF138" s="139" t="s">
        <v>144</v>
      </c>
      <c r="AG138" s="140"/>
      <c r="AH138" s="140"/>
      <c r="AI138" s="141"/>
      <c r="AJ138" s="139" t="s">
        <v>143</v>
      </c>
      <c r="AK138" s="140"/>
      <c r="AL138" s="140"/>
      <c r="AM138" s="141"/>
      <c r="AN138" s="139" t="s">
        <v>224</v>
      </c>
      <c r="AO138" s="140"/>
      <c r="AP138" s="140"/>
      <c r="AQ138" s="140"/>
      <c r="AR138" s="141"/>
      <c r="AS138" s="139" t="s">
        <v>144</v>
      </c>
      <c r="AT138" s="140"/>
      <c r="AU138" s="140"/>
      <c r="AV138" s="141"/>
      <c r="AW138" s="139" t="s">
        <v>143</v>
      </c>
      <c r="AX138" s="140"/>
      <c r="AY138" s="140"/>
      <c r="AZ138" s="140"/>
    </row>
    <row r="139" spans="1:52" ht="15" thickBot="1" x14ac:dyDescent="0.35">
      <c r="A139" s="52"/>
      <c r="B139" s="143">
        <v>1</v>
      </c>
      <c r="C139" s="143"/>
      <c r="D139" s="143"/>
      <c r="E139" s="143"/>
      <c r="F139" s="143"/>
      <c r="G139" s="143"/>
      <c r="H139" s="143"/>
      <c r="I139" s="143"/>
      <c r="J139" s="143"/>
      <c r="K139" s="144"/>
      <c r="L139" s="154">
        <v>2</v>
      </c>
      <c r="M139" s="155"/>
      <c r="N139" s="156">
        <v>3</v>
      </c>
      <c r="O139" s="157"/>
      <c r="P139" s="157"/>
      <c r="Q139" s="157"/>
      <c r="R139" s="158"/>
      <c r="S139" s="156">
        <v>4</v>
      </c>
      <c r="T139" s="157"/>
      <c r="U139" s="157"/>
      <c r="V139" s="158"/>
      <c r="W139" s="129">
        <v>5</v>
      </c>
      <c r="X139" s="130"/>
      <c r="Y139" s="130"/>
      <c r="Z139" s="147"/>
      <c r="AA139" s="156">
        <v>6</v>
      </c>
      <c r="AB139" s="157"/>
      <c r="AC139" s="157"/>
      <c r="AD139" s="157"/>
      <c r="AE139" s="158"/>
      <c r="AF139" s="156">
        <v>7</v>
      </c>
      <c r="AG139" s="157"/>
      <c r="AH139" s="157"/>
      <c r="AI139" s="158"/>
      <c r="AJ139" s="156">
        <v>8</v>
      </c>
      <c r="AK139" s="157"/>
      <c r="AL139" s="157"/>
      <c r="AM139" s="158"/>
      <c r="AN139" s="129">
        <v>9</v>
      </c>
      <c r="AO139" s="130"/>
      <c r="AP139" s="130"/>
      <c r="AQ139" s="130"/>
      <c r="AR139" s="147"/>
      <c r="AS139" s="129">
        <v>10</v>
      </c>
      <c r="AT139" s="130"/>
      <c r="AU139" s="130"/>
      <c r="AV139" s="147"/>
      <c r="AW139" s="129">
        <v>11</v>
      </c>
      <c r="AX139" s="130"/>
      <c r="AY139" s="130"/>
      <c r="AZ139" s="130"/>
    </row>
    <row r="140" spans="1:52" x14ac:dyDescent="0.3">
      <c r="A140" s="52"/>
      <c r="B140" s="143"/>
      <c r="C140" s="143"/>
      <c r="D140" s="143"/>
      <c r="E140" s="143"/>
      <c r="F140" s="143"/>
      <c r="G140" s="143"/>
      <c r="H140" s="143"/>
      <c r="I140" s="143"/>
      <c r="J140" s="143"/>
      <c r="K140" s="144"/>
      <c r="L140" s="148" t="s">
        <v>21</v>
      </c>
      <c r="M140" s="149"/>
      <c r="N140" s="150"/>
      <c r="O140" s="151"/>
      <c r="P140" s="151"/>
      <c r="Q140" s="151"/>
      <c r="R140" s="152"/>
      <c r="S140" s="150"/>
      <c r="T140" s="151"/>
      <c r="U140" s="151"/>
      <c r="V140" s="152"/>
      <c r="W140" s="150"/>
      <c r="X140" s="151"/>
      <c r="Y140" s="151"/>
      <c r="Z140" s="152"/>
      <c r="AA140" s="150"/>
      <c r="AB140" s="151"/>
      <c r="AC140" s="151"/>
      <c r="AD140" s="151"/>
      <c r="AE140" s="152"/>
      <c r="AF140" s="150"/>
      <c r="AG140" s="151"/>
      <c r="AH140" s="151"/>
      <c r="AI140" s="152"/>
      <c r="AJ140" s="150"/>
      <c r="AK140" s="151"/>
      <c r="AL140" s="151"/>
      <c r="AM140" s="152"/>
      <c r="AN140" s="150"/>
      <c r="AO140" s="151"/>
      <c r="AP140" s="151"/>
      <c r="AQ140" s="151"/>
      <c r="AR140" s="152"/>
      <c r="AS140" s="150"/>
      <c r="AT140" s="151"/>
      <c r="AU140" s="151"/>
      <c r="AV140" s="152"/>
      <c r="AW140" s="150"/>
      <c r="AX140" s="151"/>
      <c r="AY140" s="151"/>
      <c r="AZ140" s="153"/>
    </row>
    <row r="141" spans="1:52" x14ac:dyDescent="0.3">
      <c r="A141" s="52"/>
      <c r="B141" s="143"/>
      <c r="C141" s="143"/>
      <c r="D141" s="143"/>
      <c r="E141" s="143"/>
      <c r="F141" s="143"/>
      <c r="G141" s="143"/>
      <c r="H141" s="143"/>
      <c r="I141" s="143"/>
      <c r="J141" s="143"/>
      <c r="K141" s="144"/>
      <c r="L141" s="145" t="s">
        <v>22</v>
      </c>
      <c r="M141" s="146"/>
      <c r="N141" s="139"/>
      <c r="O141" s="140"/>
      <c r="P141" s="140"/>
      <c r="Q141" s="140"/>
      <c r="R141" s="141"/>
      <c r="S141" s="139"/>
      <c r="T141" s="140"/>
      <c r="U141" s="140"/>
      <c r="V141" s="141"/>
      <c r="W141" s="139"/>
      <c r="X141" s="140"/>
      <c r="Y141" s="140"/>
      <c r="Z141" s="141"/>
      <c r="AA141" s="139"/>
      <c r="AB141" s="140"/>
      <c r="AC141" s="140"/>
      <c r="AD141" s="140"/>
      <c r="AE141" s="141"/>
      <c r="AF141" s="139"/>
      <c r="AG141" s="140"/>
      <c r="AH141" s="140"/>
      <c r="AI141" s="141"/>
      <c r="AJ141" s="139"/>
      <c r="AK141" s="140"/>
      <c r="AL141" s="140"/>
      <c r="AM141" s="141"/>
      <c r="AN141" s="139"/>
      <c r="AO141" s="140"/>
      <c r="AP141" s="140"/>
      <c r="AQ141" s="140"/>
      <c r="AR141" s="141"/>
      <c r="AS141" s="139"/>
      <c r="AT141" s="140"/>
      <c r="AU141" s="140"/>
      <c r="AV141" s="141"/>
      <c r="AW141" s="139"/>
      <c r="AX141" s="140"/>
      <c r="AY141" s="140"/>
      <c r="AZ141" s="142"/>
    </row>
    <row r="142" spans="1:52" x14ac:dyDescent="0.3">
      <c r="A142" s="52"/>
      <c r="B142" s="143"/>
      <c r="C142" s="143"/>
      <c r="D142" s="143"/>
      <c r="E142" s="143"/>
      <c r="F142" s="143"/>
      <c r="G142" s="143"/>
      <c r="H142" s="143"/>
      <c r="I142" s="143"/>
      <c r="J142" s="143"/>
      <c r="K142" s="144"/>
      <c r="L142" s="145" t="s">
        <v>23</v>
      </c>
      <c r="M142" s="146"/>
      <c r="N142" s="139"/>
      <c r="O142" s="140"/>
      <c r="P142" s="140"/>
      <c r="Q142" s="140"/>
      <c r="R142" s="141"/>
      <c r="S142" s="139"/>
      <c r="T142" s="140"/>
      <c r="U142" s="140"/>
      <c r="V142" s="141"/>
      <c r="W142" s="139"/>
      <c r="X142" s="140"/>
      <c r="Y142" s="140"/>
      <c r="Z142" s="141"/>
      <c r="AA142" s="139"/>
      <c r="AB142" s="140"/>
      <c r="AC142" s="140"/>
      <c r="AD142" s="140"/>
      <c r="AE142" s="141"/>
      <c r="AF142" s="139"/>
      <c r="AG142" s="140"/>
      <c r="AH142" s="140"/>
      <c r="AI142" s="141"/>
      <c r="AJ142" s="139"/>
      <c r="AK142" s="140"/>
      <c r="AL142" s="140"/>
      <c r="AM142" s="141"/>
      <c r="AN142" s="139"/>
      <c r="AO142" s="140"/>
      <c r="AP142" s="140"/>
      <c r="AQ142" s="140"/>
      <c r="AR142" s="141"/>
      <c r="AS142" s="139"/>
      <c r="AT142" s="140"/>
      <c r="AU142" s="140"/>
      <c r="AV142" s="141"/>
      <c r="AW142" s="139"/>
      <c r="AX142" s="140"/>
      <c r="AY142" s="140"/>
      <c r="AZ142" s="142"/>
    </row>
    <row r="143" spans="1:52" ht="15" thickBot="1" x14ac:dyDescent="0.35">
      <c r="A143" s="52"/>
      <c r="B143" s="135" t="s">
        <v>68</v>
      </c>
      <c r="C143" s="135"/>
      <c r="D143" s="135"/>
      <c r="E143" s="135"/>
      <c r="F143" s="135"/>
      <c r="G143" s="135"/>
      <c r="H143" s="135"/>
      <c r="I143" s="135"/>
      <c r="J143" s="135"/>
      <c r="K143" s="136"/>
      <c r="L143" s="137">
        <v>9000</v>
      </c>
      <c r="M143" s="138"/>
      <c r="N143" s="126" t="s">
        <v>24</v>
      </c>
      <c r="O143" s="127"/>
      <c r="P143" s="127"/>
      <c r="Q143" s="127"/>
      <c r="R143" s="128"/>
      <c r="S143" s="126" t="s">
        <v>24</v>
      </c>
      <c r="T143" s="127"/>
      <c r="U143" s="127"/>
      <c r="V143" s="128"/>
      <c r="W143" s="126"/>
      <c r="X143" s="127"/>
      <c r="Y143" s="127"/>
      <c r="Z143" s="128"/>
      <c r="AA143" s="126" t="s">
        <v>24</v>
      </c>
      <c r="AB143" s="127"/>
      <c r="AC143" s="127"/>
      <c r="AD143" s="127"/>
      <c r="AE143" s="128"/>
      <c r="AF143" s="126" t="s">
        <v>24</v>
      </c>
      <c r="AG143" s="127"/>
      <c r="AH143" s="127"/>
      <c r="AI143" s="128"/>
      <c r="AJ143" s="126"/>
      <c r="AK143" s="127"/>
      <c r="AL143" s="127"/>
      <c r="AM143" s="128"/>
      <c r="AN143" s="126" t="s">
        <v>24</v>
      </c>
      <c r="AO143" s="127"/>
      <c r="AP143" s="127"/>
      <c r="AQ143" s="127"/>
      <c r="AR143" s="128"/>
      <c r="AS143" s="126" t="s">
        <v>24</v>
      </c>
      <c r="AT143" s="127"/>
      <c r="AU143" s="127"/>
      <c r="AV143" s="128"/>
      <c r="AW143" s="129"/>
      <c r="AX143" s="130"/>
      <c r="AY143" s="130"/>
      <c r="AZ143" s="131"/>
    </row>
  </sheetData>
  <mergeCells count="703">
    <mergeCell ref="B65:J65"/>
    <mergeCell ref="K65:S65"/>
    <mergeCell ref="T65:U65"/>
    <mergeCell ref="V65:Y65"/>
    <mergeCell ref="Z65:AE65"/>
    <mergeCell ref="AF65:AJ65"/>
    <mergeCell ref="AK65:AP65"/>
    <mergeCell ref="AQ65:AV65"/>
    <mergeCell ref="AW65:AZ65"/>
    <mergeCell ref="B76:J76"/>
    <mergeCell ref="K76:S76"/>
    <mergeCell ref="T76:U76"/>
    <mergeCell ref="V76:Y76"/>
    <mergeCell ref="Z76:AE76"/>
    <mergeCell ref="AF76:AJ76"/>
    <mergeCell ref="AK76:AP76"/>
    <mergeCell ref="AQ76:AV76"/>
    <mergeCell ref="AW76:AZ76"/>
    <mergeCell ref="B75:J75"/>
    <mergeCell ref="K75:S75"/>
    <mergeCell ref="T75:U75"/>
    <mergeCell ref="V75:Y75"/>
    <mergeCell ref="Z75:AE75"/>
    <mergeCell ref="AF75:AJ75"/>
    <mergeCell ref="AK75:AP75"/>
    <mergeCell ref="AQ75:AV75"/>
    <mergeCell ref="AW75:AZ75"/>
    <mergeCell ref="B74:J74"/>
    <mergeCell ref="K74:S74"/>
    <mergeCell ref="T74:U74"/>
    <mergeCell ref="V74:Y74"/>
    <mergeCell ref="Z74:AE74"/>
    <mergeCell ref="AF74:AJ74"/>
    <mergeCell ref="AK74:AP74"/>
    <mergeCell ref="AQ74:AV74"/>
    <mergeCell ref="AW74:AZ74"/>
    <mergeCell ref="B73:J73"/>
    <mergeCell ref="K73:S73"/>
    <mergeCell ref="T73:U73"/>
    <mergeCell ref="V73:Y73"/>
    <mergeCell ref="Z73:AE73"/>
    <mergeCell ref="AF73:AJ73"/>
    <mergeCell ref="AK73:AP73"/>
    <mergeCell ref="AQ73:AV73"/>
    <mergeCell ref="AW73:AZ73"/>
    <mergeCell ref="B72:J72"/>
    <mergeCell ref="K72:S72"/>
    <mergeCell ref="T72:U72"/>
    <mergeCell ref="V72:Y72"/>
    <mergeCell ref="Z72:AE72"/>
    <mergeCell ref="AF72:AJ72"/>
    <mergeCell ref="AK72:AP72"/>
    <mergeCell ref="AQ72:AV72"/>
    <mergeCell ref="AW72:AZ72"/>
    <mergeCell ref="B71:J71"/>
    <mergeCell ref="K71:S71"/>
    <mergeCell ref="T71:U71"/>
    <mergeCell ref="V71:Y71"/>
    <mergeCell ref="Z71:AE71"/>
    <mergeCell ref="AF71:AJ71"/>
    <mergeCell ref="AK71:AP71"/>
    <mergeCell ref="AQ71:AV71"/>
    <mergeCell ref="AW71:AZ71"/>
    <mergeCell ref="B70:J70"/>
    <mergeCell ref="K70:S70"/>
    <mergeCell ref="T70:U70"/>
    <mergeCell ref="V70:Y70"/>
    <mergeCell ref="Z70:AE70"/>
    <mergeCell ref="AF70:AJ70"/>
    <mergeCell ref="AK70:AP70"/>
    <mergeCell ref="AQ70:AV70"/>
    <mergeCell ref="AW70:AZ70"/>
    <mergeCell ref="B69:J69"/>
    <mergeCell ref="K69:S69"/>
    <mergeCell ref="T69:U69"/>
    <mergeCell ref="V69:Y69"/>
    <mergeCell ref="Z69:AE69"/>
    <mergeCell ref="AF69:AJ69"/>
    <mergeCell ref="AK69:AP69"/>
    <mergeCell ref="AQ69:AV69"/>
    <mergeCell ref="AW69:AZ69"/>
    <mergeCell ref="B68:J68"/>
    <mergeCell ref="K68:S68"/>
    <mergeCell ref="T68:U68"/>
    <mergeCell ref="V68:Y68"/>
    <mergeCell ref="Z68:AE68"/>
    <mergeCell ref="AF68:AJ68"/>
    <mergeCell ref="AK68:AP68"/>
    <mergeCell ref="AQ68:AV68"/>
    <mergeCell ref="AW68:AZ68"/>
    <mergeCell ref="B67:J67"/>
    <mergeCell ref="K67:S67"/>
    <mergeCell ref="T67:U67"/>
    <mergeCell ref="V67:Y67"/>
    <mergeCell ref="Z67:AE67"/>
    <mergeCell ref="AF67:AJ67"/>
    <mergeCell ref="AK67:AP67"/>
    <mergeCell ref="AQ67:AV67"/>
    <mergeCell ref="AW67:AZ67"/>
    <mergeCell ref="B66:J66"/>
    <mergeCell ref="K66:S66"/>
    <mergeCell ref="T66:U66"/>
    <mergeCell ref="V66:Y66"/>
    <mergeCell ref="Z66:AE66"/>
    <mergeCell ref="AF66:AJ66"/>
    <mergeCell ref="AK66:AP66"/>
    <mergeCell ref="AQ66:AV66"/>
    <mergeCell ref="AW66:AZ66"/>
    <mergeCell ref="B64:J64"/>
    <mergeCell ref="K64:S64"/>
    <mergeCell ref="T64:U64"/>
    <mergeCell ref="V64:Y64"/>
    <mergeCell ref="Z64:AE64"/>
    <mergeCell ref="AF64:AJ64"/>
    <mergeCell ref="AK64:AP64"/>
    <mergeCell ref="AQ64:AV64"/>
    <mergeCell ref="AW64:AZ64"/>
    <mergeCell ref="B63:J63"/>
    <mergeCell ref="K63:S63"/>
    <mergeCell ref="T63:U63"/>
    <mergeCell ref="V63:Y63"/>
    <mergeCell ref="Z63:AE63"/>
    <mergeCell ref="AF63:AJ63"/>
    <mergeCell ref="AK63:AP63"/>
    <mergeCell ref="AQ63:AV63"/>
    <mergeCell ref="AW63:AZ63"/>
    <mergeCell ref="AK1:AZ1"/>
    <mergeCell ref="AK3:AZ3"/>
    <mergeCell ref="B4:AZ4"/>
    <mergeCell ref="B19:Y19"/>
    <mergeCell ref="B21:Y21"/>
    <mergeCell ref="AK18:AR18"/>
    <mergeCell ref="AS18:AZ18"/>
    <mergeCell ref="AS15:AZ15"/>
    <mergeCell ref="B16:Y16"/>
    <mergeCell ref="Z16:AB16"/>
    <mergeCell ref="AC16:AJ16"/>
    <mergeCell ref="AK16:AR16"/>
    <mergeCell ref="AS16:AZ16"/>
    <mergeCell ref="L5:AZ5"/>
    <mergeCell ref="A6:K6"/>
    <mergeCell ref="L6:AZ6"/>
    <mergeCell ref="A7:K7"/>
    <mergeCell ref="Z21:AB21"/>
    <mergeCell ref="AC21:AJ21"/>
    <mergeCell ref="AK2:AZ2"/>
    <mergeCell ref="Z17:AB17"/>
    <mergeCell ref="AC17:AJ17"/>
    <mergeCell ref="AK17:AR17"/>
    <mergeCell ref="AS17:AZ17"/>
    <mergeCell ref="B52:AZ52"/>
    <mergeCell ref="B54:AZ54"/>
    <mergeCell ref="Z15:AB15"/>
    <mergeCell ref="AC15:AJ15"/>
    <mergeCell ref="AK15:AR15"/>
    <mergeCell ref="C24:AZ24"/>
    <mergeCell ref="B12:Y14"/>
    <mergeCell ref="Z12:AB14"/>
    <mergeCell ref="AC12:AZ12"/>
    <mergeCell ref="AC13:AJ14"/>
    <mergeCell ref="AK13:AR14"/>
    <mergeCell ref="AS13:AZ14"/>
    <mergeCell ref="B23:AZ23"/>
    <mergeCell ref="B22:AZ22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17:Y17"/>
    <mergeCell ref="B56:J59"/>
    <mergeCell ref="K56:S59"/>
    <mergeCell ref="T56:U59"/>
    <mergeCell ref="V56:Y59"/>
    <mergeCell ref="Z56:AV56"/>
    <mergeCell ref="AW56:AZ59"/>
    <mergeCell ref="Z57:AE59"/>
    <mergeCell ref="AF57:AV57"/>
    <mergeCell ref="AF58:AJ59"/>
    <mergeCell ref="AK58:AP59"/>
    <mergeCell ref="AQ58:AV59"/>
    <mergeCell ref="B60:J60"/>
    <mergeCell ref="K60:S60"/>
    <mergeCell ref="T60:U60"/>
    <mergeCell ref="V60:Y60"/>
    <mergeCell ref="Z60:AE60"/>
    <mergeCell ref="AF60:AJ60"/>
    <mergeCell ref="AK60:AP60"/>
    <mergeCell ref="AQ60:AV60"/>
    <mergeCell ref="AW60:AZ60"/>
    <mergeCell ref="B61:J61"/>
    <mergeCell ref="K61:S61"/>
    <mergeCell ref="T61:U61"/>
    <mergeCell ref="V61:Y61"/>
    <mergeCell ref="Z61:AE61"/>
    <mergeCell ref="AF61:AJ61"/>
    <mergeCell ref="AK61:AP61"/>
    <mergeCell ref="AQ61:AV61"/>
    <mergeCell ref="AW61:AZ61"/>
    <mergeCell ref="B62:J62"/>
    <mergeCell ref="K62:S62"/>
    <mergeCell ref="T62:U62"/>
    <mergeCell ref="V62:Y62"/>
    <mergeCell ref="Z62:AE62"/>
    <mergeCell ref="AF62:AJ62"/>
    <mergeCell ref="AK62:AP62"/>
    <mergeCell ref="AQ62:AV62"/>
    <mergeCell ref="AW62:AZ62"/>
    <mergeCell ref="AQ77:AV77"/>
    <mergeCell ref="AW77:AZ77"/>
    <mergeCell ref="B81:J84"/>
    <mergeCell ref="K81:S84"/>
    <mergeCell ref="T81:U84"/>
    <mergeCell ref="V81:Y84"/>
    <mergeCell ref="Z81:AV81"/>
    <mergeCell ref="AW81:AZ84"/>
    <mergeCell ref="Z82:AE84"/>
    <mergeCell ref="AF82:AV82"/>
    <mergeCell ref="B77:S77"/>
    <mergeCell ref="T77:U77"/>
    <mergeCell ref="V77:Y77"/>
    <mergeCell ref="Z77:AE77"/>
    <mergeCell ref="AF77:AJ77"/>
    <mergeCell ref="AK77:AP77"/>
    <mergeCell ref="AF83:AJ84"/>
    <mergeCell ref="AK83:AP84"/>
    <mergeCell ref="AQ83:AV84"/>
    <mergeCell ref="B79:BF79"/>
    <mergeCell ref="B85:J85"/>
    <mergeCell ref="K85:S85"/>
    <mergeCell ref="T85:U85"/>
    <mergeCell ref="V85:Y85"/>
    <mergeCell ref="Z85:AE85"/>
    <mergeCell ref="AF85:AJ85"/>
    <mergeCell ref="AK85:AP85"/>
    <mergeCell ref="AQ85:AV85"/>
    <mergeCell ref="AW85:AZ85"/>
    <mergeCell ref="B86:J86"/>
    <mergeCell ref="K86:S86"/>
    <mergeCell ref="T86:U86"/>
    <mergeCell ref="V86:Y86"/>
    <mergeCell ref="Z86:AE86"/>
    <mergeCell ref="AF86:AJ86"/>
    <mergeCell ref="AK86:AP86"/>
    <mergeCell ref="AQ86:AV86"/>
    <mergeCell ref="AW86:AZ86"/>
    <mergeCell ref="AW89:AZ89"/>
    <mergeCell ref="B87:J87"/>
    <mergeCell ref="K87:S87"/>
    <mergeCell ref="T87:U87"/>
    <mergeCell ref="V87:Y87"/>
    <mergeCell ref="Z87:AE87"/>
    <mergeCell ref="AF87:AJ87"/>
    <mergeCell ref="AK87:AP87"/>
    <mergeCell ref="AQ87:AV87"/>
    <mergeCell ref="AW87:AZ87"/>
    <mergeCell ref="B89:S89"/>
    <mergeCell ref="T89:U89"/>
    <mergeCell ref="V89:Y89"/>
    <mergeCell ref="Z89:AE89"/>
    <mergeCell ref="AF89:AJ89"/>
    <mergeCell ref="AK89:AP89"/>
    <mergeCell ref="AQ89:AV89"/>
    <mergeCell ref="B88:J88"/>
    <mergeCell ref="K88:S88"/>
    <mergeCell ref="T88:U88"/>
    <mergeCell ref="V88:Y88"/>
    <mergeCell ref="Z88:AE88"/>
    <mergeCell ref="AF88:AJ88"/>
    <mergeCell ref="AK88:AP88"/>
    <mergeCell ref="B93:J96"/>
    <mergeCell ref="K93:S96"/>
    <mergeCell ref="T93:U96"/>
    <mergeCell ref="V93:Y96"/>
    <mergeCell ref="Z93:AV93"/>
    <mergeCell ref="AW93:AZ96"/>
    <mergeCell ref="Z94:AE96"/>
    <mergeCell ref="AF94:AV94"/>
    <mergeCell ref="AF95:AJ96"/>
    <mergeCell ref="AK95:AP96"/>
    <mergeCell ref="AQ95:AV96"/>
    <mergeCell ref="B103:AZ103"/>
    <mergeCell ref="AQ100:AV100"/>
    <mergeCell ref="AW100:AZ100"/>
    <mergeCell ref="B101:S101"/>
    <mergeCell ref="T101:U101"/>
    <mergeCell ref="V101:Y101"/>
    <mergeCell ref="Z101:AE101"/>
    <mergeCell ref="AF101:AJ101"/>
    <mergeCell ref="AK101:AP101"/>
    <mergeCell ref="AQ101:AV101"/>
    <mergeCell ref="AW101:AZ101"/>
    <mergeCell ref="Z98:AE98"/>
    <mergeCell ref="AF98:AJ98"/>
    <mergeCell ref="AK98:AP98"/>
    <mergeCell ref="AQ98:AV98"/>
    <mergeCell ref="AW98:AZ98"/>
    <mergeCell ref="B97:J97"/>
    <mergeCell ref="K97:S97"/>
    <mergeCell ref="T97:U97"/>
    <mergeCell ref="V97:Y97"/>
    <mergeCell ref="Z97:AE97"/>
    <mergeCell ref="AF97:AJ97"/>
    <mergeCell ref="AK97:AP97"/>
    <mergeCell ref="AQ97:AV97"/>
    <mergeCell ref="AW88:AZ88"/>
    <mergeCell ref="A5:K5"/>
    <mergeCell ref="AW99:AZ99"/>
    <mergeCell ref="B100:J100"/>
    <mergeCell ref="K100:S100"/>
    <mergeCell ref="T100:U100"/>
    <mergeCell ref="V100:Y100"/>
    <mergeCell ref="Z100:AE100"/>
    <mergeCell ref="AF100:AJ100"/>
    <mergeCell ref="AK100:AP100"/>
    <mergeCell ref="B99:J99"/>
    <mergeCell ref="K99:S99"/>
    <mergeCell ref="T99:U99"/>
    <mergeCell ref="V99:Y99"/>
    <mergeCell ref="Z99:AE99"/>
    <mergeCell ref="AF99:AJ99"/>
    <mergeCell ref="AK99:AP99"/>
    <mergeCell ref="AQ99:AV99"/>
    <mergeCell ref="AW97:AZ97"/>
    <mergeCell ref="B98:J98"/>
    <mergeCell ref="K98:S98"/>
    <mergeCell ref="T98:U98"/>
    <mergeCell ref="B15:Y15"/>
    <mergeCell ref="V98:Y98"/>
    <mergeCell ref="B18:Y18"/>
    <mergeCell ref="Z18:AB18"/>
    <mergeCell ref="L7:AZ7"/>
    <mergeCell ref="A8:K8"/>
    <mergeCell ref="AC18:AJ18"/>
    <mergeCell ref="AK21:AR21"/>
    <mergeCell ref="AS21:AZ21"/>
    <mergeCell ref="B31:V31"/>
    <mergeCell ref="W31:Y31"/>
    <mergeCell ref="Z31:AB31"/>
    <mergeCell ref="AC31:AJ31"/>
    <mergeCell ref="AK31:AR31"/>
    <mergeCell ref="AS31:AZ31"/>
    <mergeCell ref="B32:V32"/>
    <mergeCell ref="W32:Y32"/>
    <mergeCell ref="Z32:AB32"/>
    <mergeCell ref="AC32:AJ32"/>
    <mergeCell ref="AK32:AR32"/>
    <mergeCell ref="AS32:AZ32"/>
    <mergeCell ref="B25:AZ25"/>
    <mergeCell ref="B27:V29"/>
    <mergeCell ref="W27:Y29"/>
    <mergeCell ref="Z27:AB29"/>
    <mergeCell ref="AC27:AZ27"/>
    <mergeCell ref="AC28:AJ29"/>
    <mergeCell ref="AK28:AR29"/>
    <mergeCell ref="AS28:AZ29"/>
    <mergeCell ref="B30:V30"/>
    <mergeCell ref="W30:Y30"/>
    <mergeCell ref="Z30:AB30"/>
    <mergeCell ref="AC30:AJ30"/>
    <mergeCell ref="AK30:AR30"/>
    <mergeCell ref="AS30:AZ30"/>
    <mergeCell ref="B33:V33"/>
    <mergeCell ref="W33:Y33"/>
    <mergeCell ref="Z33:AB33"/>
    <mergeCell ref="AC33:AJ33"/>
    <mergeCell ref="AK33:AR33"/>
    <mergeCell ref="AS33:AZ33"/>
    <mergeCell ref="B35:AZ35"/>
    <mergeCell ref="B37:AZ37"/>
    <mergeCell ref="B39:Y41"/>
    <mergeCell ref="Z39:AB41"/>
    <mergeCell ref="AC39:AZ39"/>
    <mergeCell ref="AC40:AJ41"/>
    <mergeCell ref="AK40:AR41"/>
    <mergeCell ref="AS40:AZ41"/>
    <mergeCell ref="B42:Y42"/>
    <mergeCell ref="Z42:AB42"/>
    <mergeCell ref="AC42:AJ42"/>
    <mergeCell ref="AK42:AR42"/>
    <mergeCell ref="AS42:AZ42"/>
    <mergeCell ref="B43:Y43"/>
    <mergeCell ref="Z43:AB43"/>
    <mergeCell ref="AC43:AJ43"/>
    <mergeCell ref="AK43:AR43"/>
    <mergeCell ref="AS43:AZ43"/>
    <mergeCell ref="B44:Y44"/>
    <mergeCell ref="Z44:AB44"/>
    <mergeCell ref="AC44:AJ44"/>
    <mergeCell ref="AK44:AR44"/>
    <mergeCell ref="AS44:AZ44"/>
    <mergeCell ref="B45:Y45"/>
    <mergeCell ref="Z45:AB45"/>
    <mergeCell ref="B46:Y46"/>
    <mergeCell ref="Z46:AB46"/>
    <mergeCell ref="AS108:AV108"/>
    <mergeCell ref="AW108:AZ108"/>
    <mergeCell ref="B47:Y47"/>
    <mergeCell ref="AC45:AJ45"/>
    <mergeCell ref="AK45:AR45"/>
    <mergeCell ref="AS45:AZ45"/>
    <mergeCell ref="AC46:AJ46"/>
    <mergeCell ref="AK46:AR46"/>
    <mergeCell ref="AS46:AZ46"/>
    <mergeCell ref="AC47:AJ47"/>
    <mergeCell ref="AK47:AR47"/>
    <mergeCell ref="AS47:AZ47"/>
    <mergeCell ref="B48:Y48"/>
    <mergeCell ref="Z48:AB48"/>
    <mergeCell ref="AC48:AJ48"/>
    <mergeCell ref="AK48:AR48"/>
    <mergeCell ref="AS48:AZ48"/>
    <mergeCell ref="B49:Y49"/>
    <mergeCell ref="Z49:AB49"/>
    <mergeCell ref="AC49:AJ49"/>
    <mergeCell ref="AK49:AR49"/>
    <mergeCell ref="AS49:AZ49"/>
    <mergeCell ref="B91:BF91"/>
    <mergeCell ref="AQ88:AV88"/>
    <mergeCell ref="AA109:AE109"/>
    <mergeCell ref="AF109:AI109"/>
    <mergeCell ref="AJ109:AM109"/>
    <mergeCell ref="AN109:AR109"/>
    <mergeCell ref="N108:R108"/>
    <mergeCell ref="S108:V108"/>
    <mergeCell ref="W108:Z108"/>
    <mergeCell ref="AA108:AE108"/>
    <mergeCell ref="AF108:AI108"/>
    <mergeCell ref="AJ108:AM108"/>
    <mergeCell ref="AN108:AR108"/>
    <mergeCell ref="S111:V111"/>
    <mergeCell ref="W111:Z111"/>
    <mergeCell ref="AA111:AE111"/>
    <mergeCell ref="AF111:AI111"/>
    <mergeCell ref="AJ111:AM111"/>
    <mergeCell ref="AN111:AR111"/>
    <mergeCell ref="AS109:AV109"/>
    <mergeCell ref="AW109:AZ109"/>
    <mergeCell ref="B110:K110"/>
    <mergeCell ref="L110:M110"/>
    <mergeCell ref="N110:R110"/>
    <mergeCell ref="S110:V110"/>
    <mergeCell ref="W110:Z110"/>
    <mergeCell ref="AA110:AE110"/>
    <mergeCell ref="AF110:AI110"/>
    <mergeCell ref="AJ110:AM110"/>
    <mergeCell ref="AN110:AR110"/>
    <mergeCell ref="AS110:AV110"/>
    <mergeCell ref="AW110:AZ110"/>
    <mergeCell ref="B109:K109"/>
    <mergeCell ref="L109:M109"/>
    <mergeCell ref="N109:R109"/>
    <mergeCell ref="S109:V109"/>
    <mergeCell ref="W109:Z109"/>
    <mergeCell ref="AJ113:AM113"/>
    <mergeCell ref="AN113:AR113"/>
    <mergeCell ref="AS111:AV111"/>
    <mergeCell ref="AW111:AZ111"/>
    <mergeCell ref="B105:AZ105"/>
    <mergeCell ref="B107:K108"/>
    <mergeCell ref="L107:M108"/>
    <mergeCell ref="N107:Z107"/>
    <mergeCell ref="AA107:AM107"/>
    <mergeCell ref="AN107:AZ107"/>
    <mergeCell ref="B112:K112"/>
    <mergeCell ref="L112:M112"/>
    <mergeCell ref="N112:R112"/>
    <mergeCell ref="S112:V112"/>
    <mergeCell ref="W112:Z112"/>
    <mergeCell ref="AA112:AE112"/>
    <mergeCell ref="AF112:AI112"/>
    <mergeCell ref="AJ112:AM112"/>
    <mergeCell ref="AN112:AR112"/>
    <mergeCell ref="AS112:AV112"/>
    <mergeCell ref="AW112:AZ112"/>
    <mergeCell ref="B111:K111"/>
    <mergeCell ref="L111:M111"/>
    <mergeCell ref="N111:R111"/>
    <mergeCell ref="AS113:AV113"/>
    <mergeCell ref="AW113:AZ113"/>
    <mergeCell ref="B115:AZ115"/>
    <mergeCell ref="B117:K118"/>
    <mergeCell ref="L117:M118"/>
    <mergeCell ref="N117:Z117"/>
    <mergeCell ref="AA117:AM117"/>
    <mergeCell ref="AN117:AZ117"/>
    <mergeCell ref="N118:R118"/>
    <mergeCell ref="S118:V118"/>
    <mergeCell ref="W118:Z118"/>
    <mergeCell ref="AA118:AE118"/>
    <mergeCell ref="AF118:AI118"/>
    <mergeCell ref="AJ118:AM118"/>
    <mergeCell ref="AN118:AR118"/>
    <mergeCell ref="AS118:AV118"/>
    <mergeCell ref="AW118:AZ118"/>
    <mergeCell ref="B113:K113"/>
    <mergeCell ref="L113:M113"/>
    <mergeCell ref="N113:R113"/>
    <mergeCell ref="S113:V113"/>
    <mergeCell ref="W113:Z113"/>
    <mergeCell ref="AA113:AE113"/>
    <mergeCell ref="AF113:AI113"/>
    <mergeCell ref="AS119:AV119"/>
    <mergeCell ref="AW119:AZ119"/>
    <mergeCell ref="B120:K120"/>
    <mergeCell ref="L120:M120"/>
    <mergeCell ref="N120:R120"/>
    <mergeCell ref="S120:V120"/>
    <mergeCell ref="W120:Z120"/>
    <mergeCell ref="AA120:AE120"/>
    <mergeCell ref="AF120:AI120"/>
    <mergeCell ref="AJ120:AM120"/>
    <mergeCell ref="AN120:AR120"/>
    <mergeCell ref="AS120:AV120"/>
    <mergeCell ref="AW120:AZ120"/>
    <mergeCell ref="B119:K119"/>
    <mergeCell ref="L119:M119"/>
    <mergeCell ref="N119:R119"/>
    <mergeCell ref="S119:V119"/>
    <mergeCell ref="W119:Z119"/>
    <mergeCell ref="AA119:AE119"/>
    <mergeCell ref="AF119:AI119"/>
    <mergeCell ref="AJ119:AM119"/>
    <mergeCell ref="AN119:AR119"/>
    <mergeCell ref="AJ123:AM123"/>
    <mergeCell ref="AN123:AR123"/>
    <mergeCell ref="AS121:AV121"/>
    <mergeCell ref="AW121:AZ121"/>
    <mergeCell ref="B122:K122"/>
    <mergeCell ref="L122:M122"/>
    <mergeCell ref="N122:R122"/>
    <mergeCell ref="S122:V122"/>
    <mergeCell ref="W122:Z122"/>
    <mergeCell ref="AA122:AE122"/>
    <mergeCell ref="AF122:AI122"/>
    <mergeCell ref="AJ122:AM122"/>
    <mergeCell ref="AN122:AR122"/>
    <mergeCell ref="AS122:AV122"/>
    <mergeCell ref="AW122:AZ122"/>
    <mergeCell ref="B121:K121"/>
    <mergeCell ref="L121:M121"/>
    <mergeCell ref="N121:R121"/>
    <mergeCell ref="S121:V121"/>
    <mergeCell ref="W121:Z121"/>
    <mergeCell ref="AA121:AE121"/>
    <mergeCell ref="AF121:AI121"/>
    <mergeCell ref="AJ121:AM121"/>
    <mergeCell ref="AN121:AR121"/>
    <mergeCell ref="AS123:AV123"/>
    <mergeCell ref="AW123:AZ123"/>
    <mergeCell ref="B125:AZ125"/>
    <mergeCell ref="B127:K128"/>
    <mergeCell ref="L127:M128"/>
    <mergeCell ref="N127:Z127"/>
    <mergeCell ref="AA127:AM127"/>
    <mergeCell ref="AN127:AZ127"/>
    <mergeCell ref="N128:R128"/>
    <mergeCell ref="S128:V128"/>
    <mergeCell ref="W128:Z128"/>
    <mergeCell ref="AA128:AE128"/>
    <mergeCell ref="AF128:AI128"/>
    <mergeCell ref="AJ128:AM128"/>
    <mergeCell ref="AN128:AR128"/>
    <mergeCell ref="AS128:AV128"/>
    <mergeCell ref="AW128:AZ128"/>
    <mergeCell ref="B123:K123"/>
    <mergeCell ref="L123:M123"/>
    <mergeCell ref="N123:R123"/>
    <mergeCell ref="S123:V123"/>
    <mergeCell ref="W123:Z123"/>
    <mergeCell ref="AA123:AE123"/>
    <mergeCell ref="AF123:AI123"/>
    <mergeCell ref="AS129:AV129"/>
    <mergeCell ref="AW129:AZ129"/>
    <mergeCell ref="B130:K130"/>
    <mergeCell ref="L130:M130"/>
    <mergeCell ref="N130:R130"/>
    <mergeCell ref="S130:V130"/>
    <mergeCell ref="W130:Z130"/>
    <mergeCell ref="AA130:AE130"/>
    <mergeCell ref="AF130:AI130"/>
    <mergeCell ref="AJ130:AM130"/>
    <mergeCell ref="AN130:AR130"/>
    <mergeCell ref="AS130:AV130"/>
    <mergeCell ref="AW130:AZ130"/>
    <mergeCell ref="B129:K129"/>
    <mergeCell ref="L129:M129"/>
    <mergeCell ref="N129:R129"/>
    <mergeCell ref="S129:V129"/>
    <mergeCell ref="W129:Z129"/>
    <mergeCell ref="AA129:AE129"/>
    <mergeCell ref="AF129:AI129"/>
    <mergeCell ref="AJ129:AM129"/>
    <mergeCell ref="AN129:AR129"/>
    <mergeCell ref="AJ133:AM133"/>
    <mergeCell ref="AN133:AR133"/>
    <mergeCell ref="AS131:AV131"/>
    <mergeCell ref="AW131:AZ131"/>
    <mergeCell ref="B132:K132"/>
    <mergeCell ref="L132:M132"/>
    <mergeCell ref="N132:R132"/>
    <mergeCell ref="S132:V132"/>
    <mergeCell ref="W132:Z132"/>
    <mergeCell ref="AA132:AE132"/>
    <mergeCell ref="AF132:AI132"/>
    <mergeCell ref="AJ132:AM132"/>
    <mergeCell ref="AN132:AR132"/>
    <mergeCell ref="AS132:AV132"/>
    <mergeCell ref="AW132:AZ132"/>
    <mergeCell ref="B131:K131"/>
    <mergeCell ref="L131:M131"/>
    <mergeCell ref="N131:R131"/>
    <mergeCell ref="S131:V131"/>
    <mergeCell ref="W131:Z131"/>
    <mergeCell ref="AA131:AE131"/>
    <mergeCell ref="AF131:AI131"/>
    <mergeCell ref="AJ131:AM131"/>
    <mergeCell ref="AN131:AR131"/>
    <mergeCell ref="AS133:AV133"/>
    <mergeCell ref="AW133:AZ133"/>
    <mergeCell ref="B135:AZ135"/>
    <mergeCell ref="B137:K138"/>
    <mergeCell ref="L137:M138"/>
    <mergeCell ref="N137:Z137"/>
    <mergeCell ref="AA137:AM137"/>
    <mergeCell ref="AN137:AZ137"/>
    <mergeCell ref="N138:R138"/>
    <mergeCell ref="S138:V138"/>
    <mergeCell ref="W138:Z138"/>
    <mergeCell ref="AA138:AE138"/>
    <mergeCell ref="AF138:AI138"/>
    <mergeCell ref="AJ138:AM138"/>
    <mergeCell ref="AN138:AR138"/>
    <mergeCell ref="AS138:AV138"/>
    <mergeCell ref="AW138:AZ138"/>
    <mergeCell ref="B133:K133"/>
    <mergeCell ref="L133:M133"/>
    <mergeCell ref="N133:R133"/>
    <mergeCell ref="S133:V133"/>
    <mergeCell ref="W133:Z133"/>
    <mergeCell ref="AA133:AE133"/>
    <mergeCell ref="AF133:AI133"/>
    <mergeCell ref="AS139:AV139"/>
    <mergeCell ref="AW139:AZ139"/>
    <mergeCell ref="B140:K140"/>
    <mergeCell ref="L140:M140"/>
    <mergeCell ref="N140:R140"/>
    <mergeCell ref="S140:V140"/>
    <mergeCell ref="W140:Z140"/>
    <mergeCell ref="AA140:AE140"/>
    <mergeCell ref="AF140:AI140"/>
    <mergeCell ref="AJ140:AM140"/>
    <mergeCell ref="AN140:AR140"/>
    <mergeCell ref="AS140:AV140"/>
    <mergeCell ref="AW140:AZ140"/>
    <mergeCell ref="B139:K139"/>
    <mergeCell ref="L139:M139"/>
    <mergeCell ref="N139:R139"/>
    <mergeCell ref="S139:V139"/>
    <mergeCell ref="W139:Z139"/>
    <mergeCell ref="AA139:AE139"/>
    <mergeCell ref="AF139:AI139"/>
    <mergeCell ref="AJ139:AM139"/>
    <mergeCell ref="AN139:AR139"/>
    <mergeCell ref="AS142:AV142"/>
    <mergeCell ref="AW142:AZ142"/>
    <mergeCell ref="B141:K141"/>
    <mergeCell ref="L141:M141"/>
    <mergeCell ref="N141:R141"/>
    <mergeCell ref="S141:V141"/>
    <mergeCell ref="W141:Z141"/>
    <mergeCell ref="AA141:AE141"/>
    <mergeCell ref="AF141:AI141"/>
    <mergeCell ref="AJ141:AM141"/>
    <mergeCell ref="AN141:AR141"/>
    <mergeCell ref="AS143:AV143"/>
    <mergeCell ref="AW143:AZ143"/>
    <mergeCell ref="B10:AZ10"/>
    <mergeCell ref="B53:AZ53"/>
    <mergeCell ref="B143:K143"/>
    <mergeCell ref="L143:M143"/>
    <mergeCell ref="N143:R143"/>
    <mergeCell ref="S143:V143"/>
    <mergeCell ref="W143:Z143"/>
    <mergeCell ref="AA143:AE143"/>
    <mergeCell ref="AF143:AI143"/>
    <mergeCell ref="AJ143:AM143"/>
    <mergeCell ref="AN143:AR143"/>
    <mergeCell ref="AS141:AV141"/>
    <mergeCell ref="AW141:AZ141"/>
    <mergeCell ref="B142:K142"/>
    <mergeCell ref="L142:M142"/>
    <mergeCell ref="N142:R142"/>
    <mergeCell ref="S142:V142"/>
    <mergeCell ref="W142:Z142"/>
    <mergeCell ref="AA142:AE142"/>
    <mergeCell ref="AF142:AI142"/>
    <mergeCell ref="AJ142:AM142"/>
    <mergeCell ref="AN142:AR142"/>
  </mergeCells>
  <pageMargins left="0.70866141732283472" right="0.39370078740157483" top="0.59055118110236227" bottom="0.39370078740157483" header="0.23622047244094491" footer="0"/>
  <pageSetup paperSize="9" scale="79" fitToHeight="0" orientation="landscape" r:id="rId1"/>
  <rowBreaks count="4" manualBreakCount="4">
    <brk id="23" max="51" man="1"/>
    <brk id="50" max="51" man="1"/>
    <brk id="90" max="51" man="1"/>
    <brk id="124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0"/>
  <sheetViews>
    <sheetView showGridLines="0" topLeftCell="A52" zoomScaleNormal="100" zoomScaleSheetLayoutView="100" workbookViewId="0">
      <selection activeCell="AL57" sqref="AL57:AP57"/>
    </sheetView>
  </sheetViews>
  <sheetFormatPr defaultColWidth="0.88671875" defaultRowHeight="13.8" x14ac:dyDescent="0.25"/>
  <cols>
    <col min="1" max="1" width="4.109375" style="11" customWidth="1"/>
    <col min="2" max="2" width="2.44140625" style="11" customWidth="1"/>
    <col min="3" max="3" width="3.33203125" style="11" customWidth="1"/>
    <col min="4" max="19" width="2.44140625" style="11" customWidth="1"/>
    <col min="20" max="20" width="3.33203125" style="11" customWidth="1"/>
    <col min="21" max="21" width="5.33203125" style="11" customWidth="1"/>
    <col min="22" max="25" width="2.44140625" style="11" customWidth="1"/>
    <col min="26" max="26" width="2.5546875" style="11" customWidth="1"/>
    <col min="27" max="30" width="2.44140625" style="11" customWidth="1"/>
    <col min="31" max="31" width="3.5546875" style="11" customWidth="1"/>
    <col min="32" max="35" width="2.44140625" style="11" customWidth="1"/>
    <col min="36" max="36" width="3.5546875" style="11" customWidth="1"/>
    <col min="37" max="52" width="2.44140625" style="11" customWidth="1"/>
    <col min="53" max="16384" width="0.88671875" style="11"/>
  </cols>
  <sheetData>
    <row r="1" spans="1:53" s="8" customFormat="1" ht="45.75" customHeight="1" x14ac:dyDescent="0.25">
      <c r="B1" s="298" t="s">
        <v>211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70"/>
      <c r="AU1" s="370"/>
      <c r="AV1" s="370"/>
      <c r="AW1" s="370"/>
      <c r="AX1" s="370"/>
      <c r="AY1" s="370"/>
      <c r="AZ1" s="370"/>
    </row>
    <row r="2" spans="1:53" s="7" customFormat="1" ht="15" customHeight="1" x14ac:dyDescent="0.25">
      <c r="A2" s="228" t="s">
        <v>148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310" t="s">
        <v>283</v>
      </c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1"/>
    </row>
    <row r="3" spans="1:53" s="7" customFormat="1" ht="15" customHeight="1" x14ac:dyDescent="0.25">
      <c r="A3" s="228" t="s">
        <v>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"/>
    </row>
    <row r="4" spans="1:53" s="7" customFormat="1" ht="15" customHeight="1" x14ac:dyDescent="0.25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7" t="s">
        <v>1</v>
      </c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4"/>
    </row>
    <row r="5" spans="1:53" s="7" customFormat="1" ht="15" customHeight="1" x14ac:dyDescent="0.25">
      <c r="A5" s="228" t="s">
        <v>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12" t="s">
        <v>140</v>
      </c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4"/>
    </row>
    <row r="6" spans="1:53" s="2" customFormat="1" ht="20.25" customHeight="1" x14ac:dyDescent="0.25"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5"/>
    </row>
    <row r="7" spans="1:53" s="2" customFormat="1" ht="40.799999999999997" customHeight="1" x14ac:dyDescent="0.25">
      <c r="B7" s="375" t="s">
        <v>286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5"/>
    </row>
    <row r="8" spans="1:53" s="2" customFormat="1" x14ac:dyDescent="0.25">
      <c r="A8" s="48"/>
      <c r="B8" s="157" t="s">
        <v>3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8"/>
      <c r="Z8" s="156" t="s">
        <v>64</v>
      </c>
      <c r="AA8" s="157"/>
      <c r="AB8" s="158"/>
      <c r="AC8" s="139" t="s">
        <v>5</v>
      </c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5"/>
    </row>
    <row r="9" spans="1:53" s="2" customFormat="1" x14ac:dyDescent="0.25">
      <c r="A9" s="48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2"/>
      <c r="Z9" s="213"/>
      <c r="AA9" s="211"/>
      <c r="AB9" s="212"/>
      <c r="AC9" s="156" t="s">
        <v>325</v>
      </c>
      <c r="AD9" s="157"/>
      <c r="AE9" s="157"/>
      <c r="AF9" s="157"/>
      <c r="AG9" s="157"/>
      <c r="AH9" s="157"/>
      <c r="AI9" s="157"/>
      <c r="AJ9" s="158"/>
      <c r="AK9" s="214" t="s">
        <v>326</v>
      </c>
      <c r="AL9" s="214"/>
      <c r="AM9" s="214"/>
      <c r="AN9" s="214"/>
      <c r="AO9" s="214"/>
      <c r="AP9" s="214"/>
      <c r="AQ9" s="214"/>
      <c r="AR9" s="214"/>
      <c r="AS9" s="157" t="s">
        <v>327</v>
      </c>
      <c r="AT9" s="157"/>
      <c r="AU9" s="157"/>
      <c r="AV9" s="157"/>
      <c r="AW9" s="157"/>
      <c r="AX9" s="157"/>
      <c r="AY9" s="157"/>
      <c r="AZ9" s="157"/>
      <c r="BA9" s="5"/>
    </row>
    <row r="10" spans="1:53" s="2" customFormat="1" ht="46.8" customHeight="1" x14ac:dyDescent="0.25">
      <c r="A10" s="48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2"/>
      <c r="Z10" s="161"/>
      <c r="AA10" s="160"/>
      <c r="AB10" s="162"/>
      <c r="AC10" s="161"/>
      <c r="AD10" s="160"/>
      <c r="AE10" s="160"/>
      <c r="AF10" s="160"/>
      <c r="AG10" s="160"/>
      <c r="AH10" s="160"/>
      <c r="AI10" s="160"/>
      <c r="AJ10" s="162"/>
      <c r="AK10" s="214"/>
      <c r="AL10" s="214"/>
      <c r="AM10" s="214"/>
      <c r="AN10" s="214"/>
      <c r="AO10" s="214"/>
      <c r="AP10" s="214"/>
      <c r="AQ10" s="214"/>
      <c r="AR10" s="214"/>
      <c r="AS10" s="160"/>
      <c r="AT10" s="160"/>
      <c r="AU10" s="160"/>
      <c r="AV10" s="160"/>
      <c r="AW10" s="160"/>
      <c r="AX10" s="160"/>
      <c r="AY10" s="160"/>
      <c r="AZ10" s="160"/>
      <c r="BA10" s="5"/>
    </row>
    <row r="11" spans="1:53" s="50" customFormat="1" ht="15.75" customHeight="1" thickBot="1" x14ac:dyDescent="0.35">
      <c r="A11" s="45"/>
      <c r="B11" s="242">
        <v>1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3"/>
      <c r="Z11" s="320" t="s">
        <v>66</v>
      </c>
      <c r="AA11" s="321"/>
      <c r="AB11" s="322"/>
      <c r="AC11" s="320" t="s">
        <v>7</v>
      </c>
      <c r="AD11" s="321"/>
      <c r="AE11" s="321"/>
      <c r="AF11" s="321"/>
      <c r="AG11" s="321"/>
      <c r="AH11" s="321"/>
      <c r="AI11" s="321"/>
      <c r="AJ11" s="322"/>
      <c r="AK11" s="320" t="s">
        <v>8</v>
      </c>
      <c r="AL11" s="321"/>
      <c r="AM11" s="321"/>
      <c r="AN11" s="321"/>
      <c r="AO11" s="321"/>
      <c r="AP11" s="321"/>
      <c r="AQ11" s="321"/>
      <c r="AR11" s="322"/>
      <c r="AS11" s="320" t="s">
        <v>9</v>
      </c>
      <c r="AT11" s="321"/>
      <c r="AU11" s="321"/>
      <c r="AV11" s="321"/>
      <c r="AW11" s="321"/>
      <c r="AX11" s="321"/>
      <c r="AY11" s="321"/>
      <c r="AZ11" s="321"/>
    </row>
    <row r="12" spans="1:53" s="50" customFormat="1" ht="35.25" customHeight="1" x14ac:dyDescent="0.3">
      <c r="A12" s="45"/>
      <c r="B12" s="222" t="s">
        <v>197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3"/>
      <c r="Z12" s="300" t="s">
        <v>96</v>
      </c>
      <c r="AA12" s="301"/>
      <c r="AB12" s="302"/>
      <c r="AC12" s="303">
        <v>219809.54</v>
      </c>
      <c r="AD12" s="304"/>
      <c r="AE12" s="304"/>
      <c r="AF12" s="304"/>
      <c r="AG12" s="304"/>
      <c r="AH12" s="304"/>
      <c r="AI12" s="304"/>
      <c r="AJ12" s="305"/>
      <c r="AK12" s="306"/>
      <c r="AL12" s="307"/>
      <c r="AM12" s="307"/>
      <c r="AN12" s="307"/>
      <c r="AO12" s="307"/>
      <c r="AP12" s="307"/>
      <c r="AQ12" s="307"/>
      <c r="AR12" s="308"/>
      <c r="AS12" s="306"/>
      <c r="AT12" s="307"/>
      <c r="AU12" s="307"/>
      <c r="AV12" s="307"/>
      <c r="AW12" s="307"/>
      <c r="AX12" s="307"/>
      <c r="AY12" s="307"/>
      <c r="AZ12" s="309"/>
    </row>
    <row r="13" spans="1:53" s="44" customFormat="1" ht="34.5" customHeight="1" x14ac:dyDescent="0.3">
      <c r="A13" s="45"/>
      <c r="B13" s="222" t="s">
        <v>195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3"/>
      <c r="Z13" s="224" t="s">
        <v>98</v>
      </c>
      <c r="AA13" s="225"/>
      <c r="AB13" s="226"/>
      <c r="AC13" s="272"/>
      <c r="AD13" s="273"/>
      <c r="AE13" s="273"/>
      <c r="AF13" s="273"/>
      <c r="AG13" s="273"/>
      <c r="AH13" s="273"/>
      <c r="AI13" s="273"/>
      <c r="AJ13" s="276"/>
      <c r="AK13" s="315"/>
      <c r="AL13" s="316"/>
      <c r="AM13" s="316"/>
      <c r="AN13" s="316"/>
      <c r="AO13" s="316"/>
      <c r="AP13" s="316"/>
      <c r="AQ13" s="316"/>
      <c r="AR13" s="317"/>
      <c r="AS13" s="315"/>
      <c r="AT13" s="316"/>
      <c r="AU13" s="316"/>
      <c r="AV13" s="316"/>
      <c r="AW13" s="316"/>
      <c r="AX13" s="316"/>
      <c r="AY13" s="316"/>
      <c r="AZ13" s="318"/>
    </row>
    <row r="14" spans="1:53" s="44" customFormat="1" ht="20.25" customHeight="1" x14ac:dyDescent="0.3">
      <c r="A14" s="45"/>
      <c r="B14" s="222" t="s">
        <v>180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3"/>
      <c r="Z14" s="224" t="s">
        <v>110</v>
      </c>
      <c r="AA14" s="225"/>
      <c r="AB14" s="226"/>
      <c r="AC14" s="371">
        <v>2689781.22</v>
      </c>
      <c r="AD14" s="372"/>
      <c r="AE14" s="372"/>
      <c r="AF14" s="372"/>
      <c r="AG14" s="372"/>
      <c r="AH14" s="372"/>
      <c r="AI14" s="372"/>
      <c r="AJ14" s="373"/>
      <c r="AK14" s="371">
        <v>0</v>
      </c>
      <c r="AL14" s="372"/>
      <c r="AM14" s="372"/>
      <c r="AN14" s="372"/>
      <c r="AO14" s="372"/>
      <c r="AP14" s="372"/>
      <c r="AQ14" s="372"/>
      <c r="AR14" s="373"/>
      <c r="AS14" s="371">
        <v>0</v>
      </c>
      <c r="AT14" s="372"/>
      <c r="AU14" s="372"/>
      <c r="AV14" s="372"/>
      <c r="AW14" s="372"/>
      <c r="AX14" s="372"/>
      <c r="AY14" s="372"/>
      <c r="AZ14" s="374"/>
    </row>
    <row r="15" spans="1:53" s="44" customFormat="1" ht="33.75" customHeight="1" x14ac:dyDescent="0.3">
      <c r="A15" s="45"/>
      <c r="B15" s="222" t="s">
        <v>194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3"/>
      <c r="Z15" s="224" t="s">
        <v>114</v>
      </c>
      <c r="AA15" s="225"/>
      <c r="AB15" s="226"/>
      <c r="AC15" s="229">
        <v>222623.76</v>
      </c>
      <c r="AD15" s="230"/>
      <c r="AE15" s="230"/>
      <c r="AF15" s="230"/>
      <c r="AG15" s="230"/>
      <c r="AH15" s="230"/>
      <c r="AI15" s="230"/>
      <c r="AJ15" s="231"/>
      <c r="AK15" s="229"/>
      <c r="AL15" s="230"/>
      <c r="AM15" s="230"/>
      <c r="AN15" s="230"/>
      <c r="AO15" s="230"/>
      <c r="AP15" s="230"/>
      <c r="AQ15" s="230"/>
      <c r="AR15" s="231"/>
      <c r="AS15" s="229"/>
      <c r="AT15" s="230"/>
      <c r="AU15" s="230"/>
      <c r="AV15" s="230"/>
      <c r="AW15" s="230"/>
      <c r="AX15" s="230"/>
      <c r="AY15" s="230"/>
      <c r="AZ15" s="232"/>
    </row>
    <row r="16" spans="1:53" s="44" customFormat="1" ht="30.75" customHeight="1" x14ac:dyDescent="0.3">
      <c r="A16" s="45"/>
      <c r="B16" s="222" t="s">
        <v>198</v>
      </c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3"/>
      <c r="Z16" s="224" t="s">
        <v>124</v>
      </c>
      <c r="AA16" s="225"/>
      <c r="AB16" s="226"/>
      <c r="AC16" s="229"/>
      <c r="AD16" s="230"/>
      <c r="AE16" s="230"/>
      <c r="AF16" s="230"/>
      <c r="AG16" s="230"/>
      <c r="AH16" s="230"/>
      <c r="AI16" s="230"/>
      <c r="AJ16" s="231"/>
      <c r="AK16" s="229"/>
      <c r="AL16" s="230"/>
      <c r="AM16" s="230"/>
      <c r="AN16" s="230"/>
      <c r="AO16" s="230"/>
      <c r="AP16" s="230"/>
      <c r="AQ16" s="230"/>
      <c r="AR16" s="231"/>
      <c r="AS16" s="229"/>
      <c r="AT16" s="230"/>
      <c r="AU16" s="230"/>
      <c r="AV16" s="230"/>
      <c r="AW16" s="230"/>
      <c r="AX16" s="230"/>
      <c r="AY16" s="230"/>
      <c r="AZ16" s="232"/>
    </row>
    <row r="17" spans="1:52" s="44" customFormat="1" ht="49.5" customHeight="1" thickBot="1" x14ac:dyDescent="0.35">
      <c r="A17" s="45"/>
      <c r="B17" s="222" t="s">
        <v>207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3"/>
      <c r="Z17" s="312" t="s">
        <v>136</v>
      </c>
      <c r="AA17" s="313"/>
      <c r="AB17" s="314"/>
      <c r="AC17" s="377">
        <f>AC12-AC13+AC14-AC15+AC16</f>
        <v>2686967</v>
      </c>
      <c r="AD17" s="362"/>
      <c r="AE17" s="362"/>
      <c r="AF17" s="362"/>
      <c r="AG17" s="362"/>
      <c r="AH17" s="362"/>
      <c r="AI17" s="362"/>
      <c r="AJ17" s="378"/>
      <c r="AK17" s="361"/>
      <c r="AL17" s="362"/>
      <c r="AM17" s="362"/>
      <c r="AN17" s="362"/>
      <c r="AO17" s="362"/>
      <c r="AP17" s="362"/>
      <c r="AQ17" s="362"/>
      <c r="AR17" s="378"/>
      <c r="AS17" s="361"/>
      <c r="AT17" s="362"/>
      <c r="AU17" s="362"/>
      <c r="AV17" s="362"/>
      <c r="AW17" s="362"/>
      <c r="AX17" s="362"/>
      <c r="AY17" s="362"/>
      <c r="AZ17" s="363"/>
    </row>
    <row r="18" spans="1:52" s="44" customFormat="1" ht="21" customHeight="1" x14ac:dyDescent="0.3">
      <c r="A18" s="45"/>
      <c r="B18" s="292" t="s">
        <v>182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</row>
    <row r="19" spans="1:52" s="21" customFormat="1" ht="48.75" customHeight="1" x14ac:dyDescent="0.3">
      <c r="B19" s="292" t="s">
        <v>210</v>
      </c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</row>
    <row r="20" spans="1:52" s="27" customFormat="1" ht="22.5" customHeight="1" x14ac:dyDescent="0.25">
      <c r="B20" s="376" t="s">
        <v>181</v>
      </c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</row>
    <row r="21" spans="1:52" s="20" customFormat="1" ht="9" customHeigh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1.25" customHeight="1" x14ac:dyDescent="0.25">
      <c r="B22" s="324" t="s">
        <v>16</v>
      </c>
      <c r="C22" s="325"/>
      <c r="D22" s="325" t="s">
        <v>3</v>
      </c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32" t="s">
        <v>4</v>
      </c>
      <c r="V22" s="333"/>
      <c r="W22" s="332" t="s">
        <v>192</v>
      </c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3"/>
      <c r="AL22" s="332" t="s">
        <v>26</v>
      </c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</row>
    <row r="23" spans="1:52" ht="21" customHeight="1" x14ac:dyDescent="0.25">
      <c r="B23" s="324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34"/>
      <c r="V23" s="335"/>
      <c r="W23" s="336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7"/>
      <c r="AL23" s="336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</row>
    <row r="24" spans="1:52" ht="24" customHeight="1" x14ac:dyDescent="0.25">
      <c r="B24" s="324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34"/>
      <c r="V24" s="335"/>
      <c r="W24" s="332" t="s">
        <v>328</v>
      </c>
      <c r="X24" s="338"/>
      <c r="Y24" s="338"/>
      <c r="Z24" s="338"/>
      <c r="AA24" s="333"/>
      <c r="AB24" s="332" t="s">
        <v>329</v>
      </c>
      <c r="AC24" s="338"/>
      <c r="AD24" s="338"/>
      <c r="AE24" s="338"/>
      <c r="AF24" s="333"/>
      <c r="AG24" s="332" t="s">
        <v>330</v>
      </c>
      <c r="AH24" s="338"/>
      <c r="AI24" s="338"/>
      <c r="AJ24" s="338"/>
      <c r="AK24" s="333"/>
      <c r="AL24" s="332" t="s">
        <v>331</v>
      </c>
      <c r="AM24" s="338"/>
      <c r="AN24" s="338"/>
      <c r="AO24" s="338"/>
      <c r="AP24" s="333"/>
      <c r="AQ24" s="332" t="s">
        <v>329</v>
      </c>
      <c r="AR24" s="338"/>
      <c r="AS24" s="338"/>
      <c r="AT24" s="338"/>
      <c r="AU24" s="333"/>
      <c r="AV24" s="332" t="s">
        <v>332</v>
      </c>
      <c r="AW24" s="338"/>
      <c r="AX24" s="338"/>
      <c r="AY24" s="338"/>
      <c r="AZ24" s="338"/>
    </row>
    <row r="25" spans="1:52" ht="46.5" customHeight="1" x14ac:dyDescent="0.25">
      <c r="B25" s="324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36"/>
      <c r="V25" s="337"/>
      <c r="W25" s="336"/>
      <c r="X25" s="339"/>
      <c r="Y25" s="339"/>
      <c r="Z25" s="339"/>
      <c r="AA25" s="337"/>
      <c r="AB25" s="336"/>
      <c r="AC25" s="339"/>
      <c r="AD25" s="339"/>
      <c r="AE25" s="339"/>
      <c r="AF25" s="337"/>
      <c r="AG25" s="336"/>
      <c r="AH25" s="339"/>
      <c r="AI25" s="339"/>
      <c r="AJ25" s="339"/>
      <c r="AK25" s="337"/>
      <c r="AL25" s="336"/>
      <c r="AM25" s="339"/>
      <c r="AN25" s="339"/>
      <c r="AO25" s="339"/>
      <c r="AP25" s="337"/>
      <c r="AQ25" s="336"/>
      <c r="AR25" s="339"/>
      <c r="AS25" s="339"/>
      <c r="AT25" s="339"/>
      <c r="AU25" s="337"/>
      <c r="AV25" s="336"/>
      <c r="AW25" s="339"/>
      <c r="AX25" s="339"/>
      <c r="AY25" s="339"/>
      <c r="AZ25" s="339"/>
    </row>
    <row r="26" spans="1:52" ht="15" customHeight="1" thickBot="1" x14ac:dyDescent="0.3">
      <c r="B26" s="324">
        <v>1</v>
      </c>
      <c r="C26" s="325"/>
      <c r="D26" s="325">
        <v>2</v>
      </c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32">
        <v>3</v>
      </c>
      <c r="V26" s="333"/>
      <c r="W26" s="332">
        <v>4</v>
      </c>
      <c r="X26" s="338"/>
      <c r="Y26" s="338"/>
      <c r="Z26" s="338"/>
      <c r="AA26" s="333"/>
      <c r="AB26" s="332">
        <v>5</v>
      </c>
      <c r="AC26" s="338"/>
      <c r="AD26" s="338"/>
      <c r="AE26" s="338"/>
      <c r="AF26" s="333"/>
      <c r="AG26" s="332">
        <v>6</v>
      </c>
      <c r="AH26" s="338"/>
      <c r="AI26" s="338"/>
      <c r="AJ26" s="338"/>
      <c r="AK26" s="333"/>
      <c r="AL26" s="332">
        <v>7</v>
      </c>
      <c r="AM26" s="338"/>
      <c r="AN26" s="338"/>
      <c r="AO26" s="338"/>
      <c r="AP26" s="333"/>
      <c r="AQ26" s="332">
        <v>8</v>
      </c>
      <c r="AR26" s="338"/>
      <c r="AS26" s="338"/>
      <c r="AT26" s="338"/>
      <c r="AU26" s="333"/>
      <c r="AV26" s="332">
        <v>9</v>
      </c>
      <c r="AW26" s="338"/>
      <c r="AX26" s="338"/>
      <c r="AY26" s="338"/>
      <c r="AZ26" s="338"/>
    </row>
    <row r="27" spans="1:52" ht="31.5" customHeight="1" x14ac:dyDescent="0.25">
      <c r="B27" s="324">
        <v>1</v>
      </c>
      <c r="C27" s="325"/>
      <c r="D27" s="340" t="s">
        <v>27</v>
      </c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1"/>
      <c r="U27" s="300" t="s">
        <v>96</v>
      </c>
      <c r="V27" s="302"/>
      <c r="W27" s="364" t="s">
        <v>24</v>
      </c>
      <c r="X27" s="365"/>
      <c r="Y27" s="365"/>
      <c r="Z27" s="365"/>
      <c r="AA27" s="366"/>
      <c r="AB27" s="364" t="s">
        <v>24</v>
      </c>
      <c r="AC27" s="365"/>
      <c r="AD27" s="365"/>
      <c r="AE27" s="365"/>
      <c r="AF27" s="366"/>
      <c r="AG27" s="364" t="s">
        <v>24</v>
      </c>
      <c r="AH27" s="365"/>
      <c r="AI27" s="365"/>
      <c r="AJ27" s="365"/>
      <c r="AK27" s="366"/>
      <c r="AL27" s="367">
        <f>AC17*22/30.2</f>
        <v>1957393.1788079471</v>
      </c>
      <c r="AM27" s="365"/>
      <c r="AN27" s="365"/>
      <c r="AO27" s="365"/>
      <c r="AP27" s="366"/>
      <c r="AQ27" s="364">
        <v>0</v>
      </c>
      <c r="AR27" s="365"/>
      <c r="AS27" s="365"/>
      <c r="AT27" s="365"/>
      <c r="AU27" s="366"/>
      <c r="AV27" s="364">
        <v>0</v>
      </c>
      <c r="AW27" s="365"/>
      <c r="AX27" s="365"/>
      <c r="AY27" s="365"/>
      <c r="AZ27" s="368"/>
    </row>
    <row r="28" spans="1:52" ht="75" customHeight="1" x14ac:dyDescent="0.25">
      <c r="B28" s="324" t="s">
        <v>28</v>
      </c>
      <c r="C28" s="325"/>
      <c r="D28" s="342" t="s">
        <v>88</v>
      </c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3"/>
      <c r="U28" s="224" t="s">
        <v>97</v>
      </c>
      <c r="V28" s="226"/>
      <c r="W28" s="328">
        <v>22</v>
      </c>
      <c r="X28" s="329"/>
      <c r="Y28" s="329"/>
      <c r="Z28" s="329"/>
      <c r="AA28" s="330"/>
      <c r="AB28" s="328">
        <v>0</v>
      </c>
      <c r="AC28" s="329"/>
      <c r="AD28" s="329"/>
      <c r="AE28" s="329"/>
      <c r="AF28" s="330"/>
      <c r="AG28" s="328">
        <v>0</v>
      </c>
      <c r="AH28" s="329"/>
      <c r="AI28" s="329"/>
      <c r="AJ28" s="329"/>
      <c r="AK28" s="330"/>
      <c r="AL28" s="358">
        <f>AC17*W28/30.2</f>
        <v>1957393.1788079471</v>
      </c>
      <c r="AM28" s="329"/>
      <c r="AN28" s="329"/>
      <c r="AO28" s="329"/>
      <c r="AP28" s="330"/>
      <c r="AQ28" s="328">
        <v>0</v>
      </c>
      <c r="AR28" s="329"/>
      <c r="AS28" s="329"/>
      <c r="AT28" s="329"/>
      <c r="AU28" s="330"/>
      <c r="AV28" s="328">
        <v>0</v>
      </c>
      <c r="AW28" s="329"/>
      <c r="AX28" s="329"/>
      <c r="AY28" s="329"/>
      <c r="AZ28" s="331"/>
    </row>
    <row r="29" spans="1:52" ht="55.8" customHeight="1" x14ac:dyDescent="0.25">
      <c r="B29" s="324" t="s">
        <v>29</v>
      </c>
      <c r="C29" s="325"/>
      <c r="D29" s="342" t="s">
        <v>89</v>
      </c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3"/>
      <c r="U29" s="224" t="s">
        <v>100</v>
      </c>
      <c r="V29" s="226"/>
      <c r="W29" s="328"/>
      <c r="X29" s="329"/>
      <c r="Y29" s="329"/>
      <c r="Z29" s="329"/>
      <c r="AA29" s="330"/>
      <c r="AB29" s="328"/>
      <c r="AC29" s="329"/>
      <c r="AD29" s="329"/>
      <c r="AE29" s="329"/>
      <c r="AF29" s="330"/>
      <c r="AG29" s="328"/>
      <c r="AH29" s="329"/>
      <c r="AI29" s="329"/>
      <c r="AJ29" s="329"/>
      <c r="AK29" s="330"/>
      <c r="AL29" s="328"/>
      <c r="AM29" s="329"/>
      <c r="AN29" s="329"/>
      <c r="AO29" s="329"/>
      <c r="AP29" s="330"/>
      <c r="AQ29" s="328"/>
      <c r="AR29" s="329"/>
      <c r="AS29" s="329"/>
      <c r="AT29" s="329"/>
      <c r="AU29" s="330"/>
      <c r="AV29" s="328"/>
      <c r="AW29" s="329"/>
      <c r="AX29" s="329"/>
      <c r="AY29" s="329"/>
      <c r="AZ29" s="331"/>
    </row>
    <row r="30" spans="1:52" ht="61.5" customHeight="1" x14ac:dyDescent="0.25">
      <c r="B30" s="324" t="s">
        <v>30</v>
      </c>
      <c r="C30" s="325"/>
      <c r="D30" s="342" t="s">
        <v>31</v>
      </c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3"/>
      <c r="U30" s="224" t="s">
        <v>101</v>
      </c>
      <c r="V30" s="226"/>
      <c r="W30" s="328" t="s">
        <v>24</v>
      </c>
      <c r="X30" s="329"/>
      <c r="Y30" s="329"/>
      <c r="Z30" s="329"/>
      <c r="AA30" s="330"/>
      <c r="AB30" s="328" t="s">
        <v>24</v>
      </c>
      <c r="AC30" s="329"/>
      <c r="AD30" s="329"/>
      <c r="AE30" s="329"/>
      <c r="AF30" s="330"/>
      <c r="AG30" s="328" t="s">
        <v>24</v>
      </c>
      <c r="AH30" s="329"/>
      <c r="AI30" s="329"/>
      <c r="AJ30" s="329"/>
      <c r="AK30" s="330"/>
      <c r="AL30" s="328"/>
      <c r="AM30" s="329"/>
      <c r="AN30" s="329"/>
      <c r="AO30" s="329"/>
      <c r="AP30" s="330"/>
      <c r="AQ30" s="328"/>
      <c r="AR30" s="329"/>
      <c r="AS30" s="329"/>
      <c r="AT30" s="329"/>
      <c r="AU30" s="330"/>
      <c r="AV30" s="328"/>
      <c r="AW30" s="329"/>
      <c r="AX30" s="329"/>
      <c r="AY30" s="329"/>
      <c r="AZ30" s="331"/>
    </row>
    <row r="31" spans="1:52" ht="33" customHeight="1" x14ac:dyDescent="0.25">
      <c r="B31" s="324" t="s">
        <v>32</v>
      </c>
      <c r="C31" s="325"/>
      <c r="D31" s="326" t="s">
        <v>90</v>
      </c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7"/>
      <c r="U31" s="224" t="s">
        <v>102</v>
      </c>
      <c r="V31" s="226"/>
      <c r="W31" s="328"/>
      <c r="X31" s="329"/>
      <c r="Y31" s="329"/>
      <c r="Z31" s="329"/>
      <c r="AA31" s="330"/>
      <c r="AB31" s="328"/>
      <c r="AC31" s="329"/>
      <c r="AD31" s="329"/>
      <c r="AE31" s="329"/>
      <c r="AF31" s="330"/>
      <c r="AG31" s="328"/>
      <c r="AH31" s="329"/>
      <c r="AI31" s="329"/>
      <c r="AJ31" s="329"/>
      <c r="AK31" s="330"/>
      <c r="AL31" s="328"/>
      <c r="AM31" s="329"/>
      <c r="AN31" s="329"/>
      <c r="AO31" s="329"/>
      <c r="AP31" s="330"/>
      <c r="AQ31" s="328"/>
      <c r="AR31" s="329"/>
      <c r="AS31" s="329"/>
      <c r="AT31" s="329"/>
      <c r="AU31" s="330"/>
      <c r="AV31" s="328"/>
      <c r="AW31" s="329"/>
      <c r="AX31" s="329"/>
      <c r="AY31" s="329"/>
      <c r="AZ31" s="331"/>
    </row>
    <row r="32" spans="1:52" ht="20.25" customHeight="1" x14ac:dyDescent="0.25">
      <c r="B32" s="329" t="s">
        <v>33</v>
      </c>
      <c r="C32" s="330"/>
      <c r="D32" s="326" t="s">
        <v>212</v>
      </c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7"/>
      <c r="U32" s="224" t="s">
        <v>103</v>
      </c>
      <c r="V32" s="226"/>
      <c r="W32" s="328"/>
      <c r="X32" s="329"/>
      <c r="Y32" s="329"/>
      <c r="Z32" s="329"/>
      <c r="AA32" s="330"/>
      <c r="AB32" s="328"/>
      <c r="AC32" s="329"/>
      <c r="AD32" s="329"/>
      <c r="AE32" s="329"/>
      <c r="AF32" s="330"/>
      <c r="AG32" s="328"/>
      <c r="AH32" s="329"/>
      <c r="AI32" s="329"/>
      <c r="AJ32" s="329"/>
      <c r="AK32" s="330"/>
      <c r="AL32" s="328"/>
      <c r="AM32" s="329"/>
      <c r="AN32" s="329"/>
      <c r="AO32" s="329"/>
      <c r="AP32" s="330"/>
      <c r="AQ32" s="328"/>
      <c r="AR32" s="329"/>
      <c r="AS32" s="329"/>
      <c r="AT32" s="329"/>
      <c r="AU32" s="330"/>
      <c r="AV32" s="328"/>
      <c r="AW32" s="329"/>
      <c r="AX32" s="329"/>
      <c r="AY32" s="329"/>
      <c r="AZ32" s="331"/>
    </row>
    <row r="33" spans="1:52" ht="55.5" customHeight="1" x14ac:dyDescent="0.25">
      <c r="B33" s="324" t="s">
        <v>34</v>
      </c>
      <c r="C33" s="325"/>
      <c r="D33" s="342" t="s">
        <v>35</v>
      </c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3"/>
      <c r="U33" s="224" t="s">
        <v>104</v>
      </c>
      <c r="V33" s="226"/>
      <c r="W33" s="328" t="s">
        <v>24</v>
      </c>
      <c r="X33" s="329"/>
      <c r="Y33" s="329"/>
      <c r="Z33" s="329"/>
      <c r="AA33" s="330"/>
      <c r="AB33" s="328" t="s">
        <v>24</v>
      </c>
      <c r="AC33" s="329"/>
      <c r="AD33" s="329"/>
      <c r="AE33" s="329"/>
      <c r="AF33" s="330"/>
      <c r="AG33" s="328" t="s">
        <v>24</v>
      </c>
      <c r="AH33" s="329"/>
      <c r="AI33" s="329"/>
      <c r="AJ33" s="329"/>
      <c r="AK33" s="330"/>
      <c r="AL33" s="328"/>
      <c r="AM33" s="329"/>
      <c r="AN33" s="329"/>
      <c r="AO33" s="329"/>
      <c r="AP33" s="330"/>
      <c r="AQ33" s="328"/>
      <c r="AR33" s="329"/>
      <c r="AS33" s="329"/>
      <c r="AT33" s="329"/>
      <c r="AU33" s="330"/>
      <c r="AV33" s="328"/>
      <c r="AW33" s="329"/>
      <c r="AX33" s="329"/>
      <c r="AY33" s="329"/>
      <c r="AZ33" s="331"/>
    </row>
    <row r="34" spans="1:52" ht="33" customHeight="1" x14ac:dyDescent="0.25">
      <c r="B34" s="324" t="s">
        <v>36</v>
      </c>
      <c r="C34" s="325"/>
      <c r="D34" s="326" t="s">
        <v>91</v>
      </c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7"/>
      <c r="U34" s="224" t="s">
        <v>105</v>
      </c>
      <c r="V34" s="226"/>
      <c r="W34" s="328"/>
      <c r="X34" s="329"/>
      <c r="Y34" s="329"/>
      <c r="Z34" s="329"/>
      <c r="AA34" s="330"/>
      <c r="AB34" s="328"/>
      <c r="AC34" s="329"/>
      <c r="AD34" s="329"/>
      <c r="AE34" s="329"/>
      <c r="AF34" s="330"/>
      <c r="AG34" s="328"/>
      <c r="AH34" s="329"/>
      <c r="AI34" s="329"/>
      <c r="AJ34" s="329"/>
      <c r="AK34" s="330"/>
      <c r="AL34" s="328"/>
      <c r="AM34" s="329"/>
      <c r="AN34" s="329"/>
      <c r="AO34" s="329"/>
      <c r="AP34" s="330"/>
      <c r="AQ34" s="328"/>
      <c r="AR34" s="329"/>
      <c r="AS34" s="329"/>
      <c r="AT34" s="329"/>
      <c r="AU34" s="330"/>
      <c r="AV34" s="328"/>
      <c r="AW34" s="329"/>
      <c r="AX34" s="329"/>
      <c r="AY34" s="329"/>
      <c r="AZ34" s="331"/>
    </row>
    <row r="35" spans="1:52" ht="18" customHeight="1" x14ac:dyDescent="0.25">
      <c r="B35" s="324" t="s">
        <v>37</v>
      </c>
      <c r="C35" s="325"/>
      <c r="D35" s="326" t="s">
        <v>212</v>
      </c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7"/>
      <c r="U35" s="224" t="s">
        <v>106</v>
      </c>
      <c r="V35" s="226"/>
      <c r="W35" s="328"/>
      <c r="X35" s="329"/>
      <c r="Y35" s="329"/>
      <c r="Z35" s="329"/>
      <c r="AA35" s="330"/>
      <c r="AB35" s="328"/>
      <c r="AC35" s="329"/>
      <c r="AD35" s="329"/>
      <c r="AE35" s="329"/>
      <c r="AF35" s="330"/>
      <c r="AG35" s="328"/>
      <c r="AH35" s="329"/>
      <c r="AI35" s="329"/>
      <c r="AJ35" s="329"/>
      <c r="AK35" s="330"/>
      <c r="AL35" s="328"/>
      <c r="AM35" s="329"/>
      <c r="AN35" s="329"/>
      <c r="AO35" s="329"/>
      <c r="AP35" s="330"/>
      <c r="AQ35" s="328"/>
      <c r="AR35" s="329"/>
      <c r="AS35" s="329"/>
      <c r="AT35" s="329"/>
      <c r="AU35" s="330"/>
      <c r="AV35" s="328"/>
      <c r="AW35" s="329"/>
      <c r="AX35" s="329"/>
      <c r="AY35" s="329"/>
      <c r="AZ35" s="331"/>
    </row>
    <row r="36" spans="1:52" ht="13.5" customHeight="1" x14ac:dyDescent="0.3">
      <c r="A36" s="228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23"/>
      <c r="AY36" s="323"/>
      <c r="AZ36" s="323"/>
    </row>
    <row r="37" spans="1:52" ht="11.25" customHeight="1" x14ac:dyDescent="0.25">
      <c r="B37" s="324" t="s">
        <v>16</v>
      </c>
      <c r="C37" s="325"/>
      <c r="D37" s="325" t="s">
        <v>3</v>
      </c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32" t="s">
        <v>4</v>
      </c>
      <c r="V37" s="333"/>
      <c r="W37" s="332" t="s">
        <v>25</v>
      </c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3"/>
      <c r="AL37" s="332" t="s">
        <v>26</v>
      </c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</row>
    <row r="38" spans="1:52" ht="27" customHeight="1" x14ac:dyDescent="0.25">
      <c r="B38" s="324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34"/>
      <c r="V38" s="335"/>
      <c r="W38" s="336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  <c r="AK38" s="337"/>
      <c r="AL38" s="336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</row>
    <row r="39" spans="1:52" ht="24" customHeight="1" x14ac:dyDescent="0.25">
      <c r="B39" s="324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34"/>
      <c r="V39" s="335"/>
      <c r="W39" s="332" t="s">
        <v>328</v>
      </c>
      <c r="X39" s="338"/>
      <c r="Y39" s="338"/>
      <c r="Z39" s="338"/>
      <c r="AA39" s="333"/>
      <c r="AB39" s="332" t="s">
        <v>329</v>
      </c>
      <c r="AC39" s="338"/>
      <c r="AD39" s="338"/>
      <c r="AE39" s="338"/>
      <c r="AF39" s="333"/>
      <c r="AG39" s="332" t="s">
        <v>330</v>
      </c>
      <c r="AH39" s="338"/>
      <c r="AI39" s="338"/>
      <c r="AJ39" s="338"/>
      <c r="AK39" s="333"/>
      <c r="AL39" s="332" t="s">
        <v>331</v>
      </c>
      <c r="AM39" s="338"/>
      <c r="AN39" s="338"/>
      <c r="AO39" s="338"/>
      <c r="AP39" s="333"/>
      <c r="AQ39" s="332" t="s">
        <v>329</v>
      </c>
      <c r="AR39" s="338"/>
      <c r="AS39" s="338"/>
      <c r="AT39" s="338"/>
      <c r="AU39" s="333"/>
      <c r="AV39" s="332" t="s">
        <v>332</v>
      </c>
      <c r="AW39" s="338"/>
      <c r="AX39" s="338"/>
      <c r="AY39" s="338"/>
      <c r="AZ39" s="338"/>
    </row>
    <row r="40" spans="1:52" ht="54.75" customHeight="1" x14ac:dyDescent="0.25">
      <c r="B40" s="324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36"/>
      <c r="V40" s="337"/>
      <c r="W40" s="336"/>
      <c r="X40" s="339"/>
      <c r="Y40" s="339"/>
      <c r="Z40" s="339"/>
      <c r="AA40" s="337"/>
      <c r="AB40" s="336"/>
      <c r="AC40" s="339"/>
      <c r="AD40" s="339"/>
      <c r="AE40" s="339"/>
      <c r="AF40" s="337"/>
      <c r="AG40" s="336"/>
      <c r="AH40" s="339"/>
      <c r="AI40" s="339"/>
      <c r="AJ40" s="339"/>
      <c r="AK40" s="337"/>
      <c r="AL40" s="336"/>
      <c r="AM40" s="339"/>
      <c r="AN40" s="339"/>
      <c r="AO40" s="339"/>
      <c r="AP40" s="337"/>
      <c r="AQ40" s="336"/>
      <c r="AR40" s="339"/>
      <c r="AS40" s="339"/>
      <c r="AT40" s="339"/>
      <c r="AU40" s="337"/>
      <c r="AV40" s="336"/>
      <c r="AW40" s="339"/>
      <c r="AX40" s="339"/>
      <c r="AY40" s="339"/>
      <c r="AZ40" s="339"/>
    </row>
    <row r="41" spans="1:52" ht="15" customHeight="1" x14ac:dyDescent="0.25">
      <c r="B41" s="324">
        <v>1</v>
      </c>
      <c r="C41" s="325"/>
      <c r="D41" s="325">
        <v>2</v>
      </c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32">
        <v>3</v>
      </c>
      <c r="V41" s="333"/>
      <c r="W41" s="332">
        <v>4</v>
      </c>
      <c r="X41" s="338"/>
      <c r="Y41" s="338"/>
      <c r="Z41" s="338"/>
      <c r="AA41" s="333"/>
      <c r="AB41" s="332">
        <v>5</v>
      </c>
      <c r="AC41" s="338"/>
      <c r="AD41" s="338"/>
      <c r="AE41" s="338"/>
      <c r="AF41" s="333"/>
      <c r="AG41" s="332">
        <v>6</v>
      </c>
      <c r="AH41" s="338"/>
      <c r="AI41" s="338"/>
      <c r="AJ41" s="338"/>
      <c r="AK41" s="333"/>
      <c r="AL41" s="332">
        <v>7</v>
      </c>
      <c r="AM41" s="338"/>
      <c r="AN41" s="338"/>
      <c r="AO41" s="338"/>
      <c r="AP41" s="333"/>
      <c r="AQ41" s="332">
        <v>8</v>
      </c>
      <c r="AR41" s="338"/>
      <c r="AS41" s="338"/>
      <c r="AT41" s="338"/>
      <c r="AU41" s="333"/>
      <c r="AV41" s="332">
        <v>9</v>
      </c>
      <c r="AW41" s="338"/>
      <c r="AX41" s="338"/>
      <c r="AY41" s="338"/>
      <c r="AZ41" s="338"/>
    </row>
    <row r="42" spans="1:52" ht="61.5" customHeight="1" x14ac:dyDescent="0.25">
      <c r="B42" s="324">
        <v>2</v>
      </c>
      <c r="C42" s="325"/>
      <c r="D42" s="340" t="s">
        <v>38</v>
      </c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1"/>
      <c r="U42" s="224" t="s">
        <v>98</v>
      </c>
      <c r="V42" s="226"/>
      <c r="W42" s="328" t="s">
        <v>24</v>
      </c>
      <c r="X42" s="329"/>
      <c r="Y42" s="329"/>
      <c r="Z42" s="329"/>
      <c r="AA42" s="330"/>
      <c r="AB42" s="328" t="s">
        <v>24</v>
      </c>
      <c r="AC42" s="329"/>
      <c r="AD42" s="329"/>
      <c r="AE42" s="329"/>
      <c r="AF42" s="330"/>
      <c r="AG42" s="328" t="s">
        <v>24</v>
      </c>
      <c r="AH42" s="329"/>
      <c r="AI42" s="329"/>
      <c r="AJ42" s="329"/>
      <c r="AK42" s="330"/>
      <c r="AL42" s="358">
        <f>AL43</f>
        <v>258020.00993377483</v>
      </c>
      <c r="AM42" s="329"/>
      <c r="AN42" s="329"/>
      <c r="AO42" s="329"/>
      <c r="AP42" s="330"/>
      <c r="AQ42" s="328">
        <v>0</v>
      </c>
      <c r="AR42" s="329"/>
      <c r="AS42" s="329"/>
      <c r="AT42" s="329"/>
      <c r="AU42" s="330"/>
      <c r="AV42" s="328">
        <v>0</v>
      </c>
      <c r="AW42" s="329"/>
      <c r="AX42" s="329"/>
      <c r="AY42" s="329"/>
      <c r="AZ42" s="331"/>
    </row>
    <row r="43" spans="1:52" ht="76.5" customHeight="1" x14ac:dyDescent="0.25">
      <c r="B43" s="324" t="s">
        <v>39</v>
      </c>
      <c r="C43" s="325"/>
      <c r="D43" s="342" t="s">
        <v>92</v>
      </c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3"/>
      <c r="U43" s="224" t="s">
        <v>99</v>
      </c>
      <c r="V43" s="226"/>
      <c r="W43" s="328">
        <v>2.9</v>
      </c>
      <c r="X43" s="329"/>
      <c r="Y43" s="329"/>
      <c r="Z43" s="329"/>
      <c r="AA43" s="330"/>
      <c r="AB43" s="328">
        <v>0</v>
      </c>
      <c r="AC43" s="329"/>
      <c r="AD43" s="329"/>
      <c r="AE43" s="329"/>
      <c r="AF43" s="330"/>
      <c r="AG43" s="328">
        <v>0</v>
      </c>
      <c r="AH43" s="329"/>
      <c r="AI43" s="329"/>
      <c r="AJ43" s="329"/>
      <c r="AK43" s="330"/>
      <c r="AL43" s="358">
        <f>AC17*W43/30.2</f>
        <v>258020.00993377483</v>
      </c>
      <c r="AM43" s="359"/>
      <c r="AN43" s="359"/>
      <c r="AO43" s="359"/>
      <c r="AP43" s="360"/>
      <c r="AQ43" s="328">
        <v>0</v>
      </c>
      <c r="AR43" s="329"/>
      <c r="AS43" s="329"/>
      <c r="AT43" s="329"/>
      <c r="AU43" s="330"/>
      <c r="AV43" s="328">
        <v>0</v>
      </c>
      <c r="AW43" s="329"/>
      <c r="AX43" s="329"/>
      <c r="AY43" s="329"/>
      <c r="AZ43" s="331"/>
    </row>
    <row r="44" spans="1:52" ht="117.75" customHeight="1" x14ac:dyDescent="0.25">
      <c r="B44" s="324" t="s">
        <v>40</v>
      </c>
      <c r="C44" s="325"/>
      <c r="D44" s="342" t="s">
        <v>93</v>
      </c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3"/>
      <c r="U44" s="224" t="s">
        <v>107</v>
      </c>
      <c r="V44" s="226"/>
      <c r="W44" s="328"/>
      <c r="X44" s="329"/>
      <c r="Y44" s="329"/>
      <c r="Z44" s="329"/>
      <c r="AA44" s="330"/>
      <c r="AB44" s="328"/>
      <c r="AC44" s="329"/>
      <c r="AD44" s="329"/>
      <c r="AE44" s="329"/>
      <c r="AF44" s="330"/>
      <c r="AG44" s="328"/>
      <c r="AH44" s="329"/>
      <c r="AI44" s="329"/>
      <c r="AJ44" s="329"/>
      <c r="AK44" s="330"/>
      <c r="AL44" s="328"/>
      <c r="AM44" s="329"/>
      <c r="AN44" s="329"/>
      <c r="AO44" s="329"/>
      <c r="AP44" s="330"/>
      <c r="AQ44" s="328"/>
      <c r="AR44" s="329"/>
      <c r="AS44" s="329"/>
      <c r="AT44" s="329"/>
      <c r="AU44" s="330"/>
      <c r="AV44" s="328"/>
      <c r="AW44" s="329"/>
      <c r="AX44" s="329"/>
      <c r="AY44" s="329"/>
      <c r="AZ44" s="331"/>
    </row>
    <row r="45" spans="1:52" ht="63.75" customHeight="1" x14ac:dyDescent="0.25">
      <c r="B45" s="324" t="s">
        <v>41</v>
      </c>
      <c r="C45" s="325"/>
      <c r="D45" s="342" t="s">
        <v>42</v>
      </c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3"/>
      <c r="U45" s="224" t="s">
        <v>108</v>
      </c>
      <c r="V45" s="226"/>
      <c r="W45" s="328" t="s">
        <v>24</v>
      </c>
      <c r="X45" s="329"/>
      <c r="Y45" s="329"/>
      <c r="Z45" s="329"/>
      <c r="AA45" s="330"/>
      <c r="AB45" s="328" t="s">
        <v>24</v>
      </c>
      <c r="AC45" s="329"/>
      <c r="AD45" s="329"/>
      <c r="AE45" s="329"/>
      <c r="AF45" s="330"/>
      <c r="AG45" s="328" t="s">
        <v>24</v>
      </c>
      <c r="AH45" s="329"/>
      <c r="AI45" s="329"/>
      <c r="AJ45" s="329"/>
      <c r="AK45" s="330"/>
      <c r="AL45" s="328"/>
      <c r="AM45" s="329"/>
      <c r="AN45" s="329"/>
      <c r="AO45" s="329"/>
      <c r="AP45" s="330"/>
      <c r="AQ45" s="328"/>
      <c r="AR45" s="329"/>
      <c r="AS45" s="329"/>
      <c r="AT45" s="329"/>
      <c r="AU45" s="330"/>
      <c r="AV45" s="328"/>
      <c r="AW45" s="329"/>
      <c r="AX45" s="329"/>
      <c r="AY45" s="329"/>
      <c r="AZ45" s="331"/>
    </row>
    <row r="46" spans="1:52" ht="36" customHeight="1" x14ac:dyDescent="0.25">
      <c r="B46" s="324" t="s">
        <v>43</v>
      </c>
      <c r="C46" s="325"/>
      <c r="D46" s="326" t="s">
        <v>213</v>
      </c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7"/>
      <c r="U46" s="224" t="s">
        <v>109</v>
      </c>
      <c r="V46" s="226"/>
      <c r="W46" s="328"/>
      <c r="X46" s="329"/>
      <c r="Y46" s="329"/>
      <c r="Z46" s="329"/>
      <c r="AA46" s="330"/>
      <c r="AB46" s="328"/>
      <c r="AC46" s="329"/>
      <c r="AD46" s="329"/>
      <c r="AE46" s="329"/>
      <c r="AF46" s="330"/>
      <c r="AG46" s="328"/>
      <c r="AH46" s="329"/>
      <c r="AI46" s="329"/>
      <c r="AJ46" s="329"/>
      <c r="AK46" s="330"/>
      <c r="AL46" s="328"/>
      <c r="AM46" s="329"/>
      <c r="AN46" s="329"/>
      <c r="AO46" s="329"/>
      <c r="AP46" s="330"/>
      <c r="AQ46" s="328"/>
      <c r="AR46" s="329"/>
      <c r="AS46" s="329"/>
      <c r="AT46" s="329"/>
      <c r="AU46" s="330"/>
      <c r="AV46" s="328"/>
      <c r="AW46" s="329"/>
      <c r="AX46" s="329"/>
      <c r="AY46" s="329"/>
      <c r="AZ46" s="331"/>
    </row>
    <row r="47" spans="1:52" ht="36.75" customHeight="1" x14ac:dyDescent="0.25">
      <c r="B47" s="324">
        <v>3</v>
      </c>
      <c r="C47" s="325"/>
      <c r="D47" s="340" t="s">
        <v>44</v>
      </c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1"/>
      <c r="U47" s="224" t="s">
        <v>110</v>
      </c>
      <c r="V47" s="226"/>
      <c r="W47" s="328" t="s">
        <v>24</v>
      </c>
      <c r="X47" s="329"/>
      <c r="Y47" s="329"/>
      <c r="Z47" s="329"/>
      <c r="AA47" s="330"/>
      <c r="AB47" s="328" t="s">
        <v>24</v>
      </c>
      <c r="AC47" s="329"/>
      <c r="AD47" s="329"/>
      <c r="AE47" s="329"/>
      <c r="AF47" s="330"/>
      <c r="AG47" s="328" t="s">
        <v>24</v>
      </c>
      <c r="AH47" s="329"/>
      <c r="AI47" s="329"/>
      <c r="AJ47" s="329"/>
      <c r="AK47" s="330"/>
      <c r="AL47" s="358">
        <f>AL48</f>
        <v>453759.32781456952</v>
      </c>
      <c r="AM47" s="329"/>
      <c r="AN47" s="329"/>
      <c r="AO47" s="329"/>
      <c r="AP47" s="330"/>
      <c r="AQ47" s="328">
        <v>0</v>
      </c>
      <c r="AR47" s="329"/>
      <c r="AS47" s="329"/>
      <c r="AT47" s="329"/>
      <c r="AU47" s="330"/>
      <c r="AV47" s="328">
        <v>0</v>
      </c>
      <c r="AW47" s="329"/>
      <c r="AX47" s="329"/>
      <c r="AY47" s="329"/>
      <c r="AZ47" s="331"/>
    </row>
    <row r="48" spans="1:52" ht="57.75" customHeight="1" x14ac:dyDescent="0.25">
      <c r="B48" s="324" t="s">
        <v>45</v>
      </c>
      <c r="C48" s="325"/>
      <c r="D48" s="342" t="s">
        <v>94</v>
      </c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3"/>
      <c r="U48" s="224" t="s">
        <v>111</v>
      </c>
      <c r="V48" s="226"/>
      <c r="W48" s="328">
        <v>5.0999999999999996</v>
      </c>
      <c r="X48" s="329"/>
      <c r="Y48" s="329"/>
      <c r="Z48" s="329"/>
      <c r="AA48" s="330"/>
      <c r="AB48" s="328">
        <v>0</v>
      </c>
      <c r="AC48" s="329"/>
      <c r="AD48" s="329"/>
      <c r="AE48" s="329"/>
      <c r="AF48" s="330"/>
      <c r="AG48" s="328">
        <v>0</v>
      </c>
      <c r="AH48" s="329"/>
      <c r="AI48" s="329"/>
      <c r="AJ48" s="329"/>
      <c r="AK48" s="330"/>
      <c r="AL48" s="358">
        <f>AC17*W48/30.2</f>
        <v>453759.32781456952</v>
      </c>
      <c r="AM48" s="359"/>
      <c r="AN48" s="359"/>
      <c r="AO48" s="359"/>
      <c r="AP48" s="360"/>
      <c r="AQ48" s="328">
        <v>0</v>
      </c>
      <c r="AR48" s="329"/>
      <c r="AS48" s="329"/>
      <c r="AT48" s="329"/>
      <c r="AU48" s="330"/>
      <c r="AV48" s="328">
        <v>0</v>
      </c>
      <c r="AW48" s="329"/>
      <c r="AX48" s="329"/>
      <c r="AY48" s="329"/>
      <c r="AZ48" s="331"/>
    </row>
    <row r="49" spans="1:53" ht="48" customHeight="1" x14ac:dyDescent="0.25">
      <c r="B49" s="324" t="s">
        <v>46</v>
      </c>
      <c r="C49" s="325"/>
      <c r="D49" s="342" t="s">
        <v>47</v>
      </c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3"/>
      <c r="U49" s="224" t="s">
        <v>112</v>
      </c>
      <c r="V49" s="226"/>
      <c r="W49" s="328" t="s">
        <v>24</v>
      </c>
      <c r="X49" s="329"/>
      <c r="Y49" s="329"/>
      <c r="Z49" s="329"/>
      <c r="AA49" s="330"/>
      <c r="AB49" s="328" t="s">
        <v>24</v>
      </c>
      <c r="AC49" s="329"/>
      <c r="AD49" s="329"/>
      <c r="AE49" s="329"/>
      <c r="AF49" s="330"/>
      <c r="AG49" s="328" t="s">
        <v>24</v>
      </c>
      <c r="AH49" s="329"/>
      <c r="AI49" s="329"/>
      <c r="AJ49" s="329"/>
      <c r="AK49" s="330"/>
      <c r="AL49" s="328"/>
      <c r="AM49" s="329"/>
      <c r="AN49" s="329"/>
      <c r="AO49" s="329"/>
      <c r="AP49" s="330"/>
      <c r="AQ49" s="328"/>
      <c r="AR49" s="329"/>
      <c r="AS49" s="329"/>
      <c r="AT49" s="329"/>
      <c r="AU49" s="330"/>
      <c r="AV49" s="328"/>
      <c r="AW49" s="329"/>
      <c r="AX49" s="329"/>
      <c r="AY49" s="329"/>
      <c r="AZ49" s="331"/>
    </row>
    <row r="50" spans="1:53" ht="33" customHeight="1" x14ac:dyDescent="0.25">
      <c r="B50" s="324" t="s">
        <v>48</v>
      </c>
      <c r="C50" s="325"/>
      <c r="D50" s="326" t="s">
        <v>184</v>
      </c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7"/>
      <c r="U50" s="224" t="s">
        <v>113</v>
      </c>
      <c r="V50" s="226"/>
      <c r="W50" s="328"/>
      <c r="X50" s="329"/>
      <c r="Y50" s="329"/>
      <c r="Z50" s="329"/>
      <c r="AA50" s="330"/>
      <c r="AB50" s="328"/>
      <c r="AC50" s="329"/>
      <c r="AD50" s="329"/>
      <c r="AE50" s="329"/>
      <c r="AF50" s="330"/>
      <c r="AG50" s="328"/>
      <c r="AH50" s="329"/>
      <c r="AI50" s="329"/>
      <c r="AJ50" s="329"/>
      <c r="AK50" s="330"/>
      <c r="AL50" s="328"/>
      <c r="AM50" s="329"/>
      <c r="AN50" s="329"/>
      <c r="AO50" s="329"/>
      <c r="AP50" s="330"/>
      <c r="AQ50" s="328"/>
      <c r="AR50" s="329"/>
      <c r="AS50" s="329"/>
      <c r="AT50" s="329"/>
      <c r="AU50" s="330"/>
      <c r="AV50" s="328"/>
      <c r="AW50" s="329"/>
      <c r="AX50" s="329"/>
      <c r="AY50" s="329"/>
      <c r="AZ50" s="331"/>
    </row>
    <row r="51" spans="1:53" ht="69" customHeight="1" x14ac:dyDescent="0.25">
      <c r="B51" s="324">
        <v>4</v>
      </c>
      <c r="C51" s="325"/>
      <c r="D51" s="340" t="s">
        <v>120</v>
      </c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1"/>
      <c r="U51" s="224" t="s">
        <v>114</v>
      </c>
      <c r="V51" s="226"/>
      <c r="W51" s="328">
        <v>0.2</v>
      </c>
      <c r="X51" s="329"/>
      <c r="Y51" s="329"/>
      <c r="Z51" s="329"/>
      <c r="AA51" s="330"/>
      <c r="AB51" s="328"/>
      <c r="AC51" s="329"/>
      <c r="AD51" s="329"/>
      <c r="AE51" s="329"/>
      <c r="AF51" s="330"/>
      <c r="AG51" s="328"/>
      <c r="AH51" s="329"/>
      <c r="AI51" s="329"/>
      <c r="AJ51" s="329"/>
      <c r="AK51" s="330"/>
      <c r="AL51" s="358">
        <f>AL52</f>
        <v>17794.48344370861</v>
      </c>
      <c r="AM51" s="329"/>
      <c r="AN51" s="329"/>
      <c r="AO51" s="329"/>
      <c r="AP51" s="330"/>
      <c r="AQ51" s="328">
        <v>0</v>
      </c>
      <c r="AR51" s="329"/>
      <c r="AS51" s="329"/>
      <c r="AT51" s="329"/>
      <c r="AU51" s="330"/>
      <c r="AV51" s="328">
        <v>0</v>
      </c>
      <c r="AW51" s="329"/>
      <c r="AX51" s="329"/>
      <c r="AY51" s="329"/>
      <c r="AZ51" s="331"/>
    </row>
    <row r="52" spans="1:53" ht="77.25" customHeight="1" x14ac:dyDescent="0.25">
      <c r="B52" s="324" t="s">
        <v>49</v>
      </c>
      <c r="C52" s="325"/>
      <c r="D52" s="342" t="s">
        <v>121</v>
      </c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3"/>
      <c r="U52" s="224" t="s">
        <v>115</v>
      </c>
      <c r="V52" s="226"/>
      <c r="W52" s="328">
        <v>0.2</v>
      </c>
      <c r="X52" s="329"/>
      <c r="Y52" s="329"/>
      <c r="Z52" s="329"/>
      <c r="AA52" s="330"/>
      <c r="AB52" s="328"/>
      <c r="AC52" s="329"/>
      <c r="AD52" s="329"/>
      <c r="AE52" s="329"/>
      <c r="AF52" s="330"/>
      <c r="AG52" s="328"/>
      <c r="AH52" s="329"/>
      <c r="AI52" s="329"/>
      <c r="AJ52" s="329"/>
      <c r="AK52" s="330"/>
      <c r="AL52" s="358">
        <f>AC17*W52/30.2</f>
        <v>17794.48344370861</v>
      </c>
      <c r="AM52" s="359"/>
      <c r="AN52" s="359"/>
      <c r="AO52" s="359"/>
      <c r="AP52" s="360"/>
      <c r="AQ52" s="328">
        <v>0</v>
      </c>
      <c r="AR52" s="329"/>
      <c r="AS52" s="329"/>
      <c r="AT52" s="329"/>
      <c r="AU52" s="330"/>
      <c r="AV52" s="328">
        <v>0</v>
      </c>
      <c r="AW52" s="329"/>
      <c r="AX52" s="329"/>
      <c r="AY52" s="329"/>
      <c r="AZ52" s="331"/>
    </row>
    <row r="53" spans="1:53" ht="50.25" customHeight="1" x14ac:dyDescent="0.25">
      <c r="B53" s="324" t="s">
        <v>50</v>
      </c>
      <c r="C53" s="325"/>
      <c r="D53" s="342" t="s">
        <v>185</v>
      </c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3"/>
      <c r="U53" s="224" t="s">
        <v>116</v>
      </c>
      <c r="V53" s="226"/>
      <c r="W53" s="328"/>
      <c r="X53" s="329"/>
      <c r="Y53" s="329"/>
      <c r="Z53" s="329"/>
      <c r="AA53" s="330"/>
      <c r="AB53" s="328"/>
      <c r="AC53" s="329"/>
      <c r="AD53" s="329"/>
      <c r="AE53" s="329"/>
      <c r="AF53" s="330"/>
      <c r="AG53" s="328"/>
      <c r="AH53" s="329"/>
      <c r="AI53" s="329"/>
      <c r="AJ53" s="329"/>
      <c r="AK53" s="330"/>
      <c r="AL53" s="328"/>
      <c r="AM53" s="329"/>
      <c r="AN53" s="329"/>
      <c r="AO53" s="329"/>
      <c r="AP53" s="330"/>
      <c r="AQ53" s="328"/>
      <c r="AR53" s="329"/>
      <c r="AS53" s="329"/>
      <c r="AT53" s="329"/>
      <c r="AU53" s="330"/>
      <c r="AV53" s="328"/>
      <c r="AW53" s="329"/>
      <c r="AX53" s="329"/>
      <c r="AY53" s="329"/>
      <c r="AZ53" s="331"/>
    </row>
    <row r="54" spans="1:53" ht="51" customHeight="1" x14ac:dyDescent="0.25">
      <c r="B54" s="324">
        <v>5</v>
      </c>
      <c r="C54" s="325"/>
      <c r="D54" s="340" t="s">
        <v>137</v>
      </c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1"/>
      <c r="U54" s="224" t="s">
        <v>124</v>
      </c>
      <c r="V54" s="226"/>
      <c r="W54" s="328" t="s">
        <v>24</v>
      </c>
      <c r="X54" s="329"/>
      <c r="Y54" s="329"/>
      <c r="Z54" s="329"/>
      <c r="AA54" s="330"/>
      <c r="AB54" s="328" t="s">
        <v>24</v>
      </c>
      <c r="AC54" s="329"/>
      <c r="AD54" s="329"/>
      <c r="AE54" s="329"/>
      <c r="AF54" s="330"/>
      <c r="AG54" s="328" t="s">
        <v>24</v>
      </c>
      <c r="AH54" s="329"/>
      <c r="AI54" s="329"/>
      <c r="AJ54" s="329"/>
      <c r="AK54" s="330"/>
      <c r="AL54" s="328"/>
      <c r="AM54" s="329"/>
      <c r="AN54" s="329"/>
      <c r="AO54" s="329"/>
      <c r="AP54" s="330"/>
      <c r="AQ54" s="328"/>
      <c r="AR54" s="329"/>
      <c r="AS54" s="329"/>
      <c r="AT54" s="329"/>
      <c r="AU54" s="330"/>
      <c r="AV54" s="328"/>
      <c r="AW54" s="329"/>
      <c r="AX54" s="329"/>
      <c r="AY54" s="329"/>
      <c r="AZ54" s="331"/>
    </row>
    <row r="55" spans="1:53" ht="33.75" customHeight="1" x14ac:dyDescent="0.25">
      <c r="B55" s="324" t="s">
        <v>122</v>
      </c>
      <c r="C55" s="325"/>
      <c r="D55" s="342" t="s">
        <v>52</v>
      </c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3"/>
      <c r="U55" s="224" t="s">
        <v>125</v>
      </c>
      <c r="V55" s="226"/>
      <c r="W55" s="328" t="s">
        <v>24</v>
      </c>
      <c r="X55" s="329"/>
      <c r="Y55" s="329"/>
      <c r="Z55" s="329"/>
      <c r="AA55" s="330"/>
      <c r="AB55" s="328" t="s">
        <v>24</v>
      </c>
      <c r="AC55" s="329"/>
      <c r="AD55" s="329"/>
      <c r="AE55" s="329"/>
      <c r="AF55" s="330"/>
      <c r="AG55" s="328" t="s">
        <v>24</v>
      </c>
      <c r="AH55" s="329"/>
      <c r="AI55" s="329"/>
      <c r="AJ55" s="329"/>
      <c r="AK55" s="330"/>
      <c r="AL55" s="328"/>
      <c r="AM55" s="329"/>
      <c r="AN55" s="329"/>
      <c r="AO55" s="329"/>
      <c r="AP55" s="330"/>
      <c r="AQ55" s="328"/>
      <c r="AR55" s="329"/>
      <c r="AS55" s="329"/>
      <c r="AT55" s="329"/>
      <c r="AU55" s="330"/>
      <c r="AV55" s="328"/>
      <c r="AW55" s="329"/>
      <c r="AX55" s="329"/>
      <c r="AY55" s="329"/>
      <c r="AZ55" s="331"/>
    </row>
    <row r="56" spans="1:53" ht="33" customHeight="1" x14ac:dyDescent="0.25">
      <c r="B56" s="324" t="s">
        <v>123</v>
      </c>
      <c r="C56" s="325"/>
      <c r="D56" s="342" t="s">
        <v>53</v>
      </c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3"/>
      <c r="U56" s="224" t="s">
        <v>126</v>
      </c>
      <c r="V56" s="226"/>
      <c r="W56" s="328" t="s">
        <v>24</v>
      </c>
      <c r="X56" s="329"/>
      <c r="Y56" s="329"/>
      <c r="Z56" s="329"/>
      <c r="AA56" s="330"/>
      <c r="AB56" s="328" t="s">
        <v>24</v>
      </c>
      <c r="AC56" s="329"/>
      <c r="AD56" s="329"/>
      <c r="AE56" s="329"/>
      <c r="AF56" s="330"/>
      <c r="AG56" s="328" t="s">
        <v>24</v>
      </c>
      <c r="AH56" s="329"/>
      <c r="AI56" s="329"/>
      <c r="AJ56" s="329"/>
      <c r="AK56" s="330"/>
      <c r="AL56" s="328"/>
      <c r="AM56" s="329"/>
      <c r="AN56" s="329"/>
      <c r="AO56" s="329"/>
      <c r="AP56" s="330"/>
      <c r="AQ56" s="328"/>
      <c r="AR56" s="329"/>
      <c r="AS56" s="329"/>
      <c r="AT56" s="329"/>
      <c r="AU56" s="330"/>
      <c r="AV56" s="328"/>
      <c r="AW56" s="329"/>
      <c r="AX56" s="329"/>
      <c r="AY56" s="329"/>
      <c r="AZ56" s="331"/>
    </row>
    <row r="57" spans="1:53" ht="18" customHeight="1" thickBot="1" x14ac:dyDescent="0.3">
      <c r="B57" s="345" t="s">
        <v>68</v>
      </c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12" t="s">
        <v>117</v>
      </c>
      <c r="V57" s="314"/>
      <c r="W57" s="346" t="s">
        <v>24</v>
      </c>
      <c r="X57" s="347"/>
      <c r="Y57" s="347"/>
      <c r="Z57" s="347"/>
      <c r="AA57" s="348"/>
      <c r="AB57" s="346" t="s">
        <v>24</v>
      </c>
      <c r="AC57" s="347"/>
      <c r="AD57" s="347"/>
      <c r="AE57" s="347"/>
      <c r="AF57" s="348"/>
      <c r="AG57" s="346" t="s">
        <v>24</v>
      </c>
      <c r="AH57" s="347"/>
      <c r="AI57" s="347"/>
      <c r="AJ57" s="347"/>
      <c r="AK57" s="348"/>
      <c r="AL57" s="349">
        <f>AL27+AL42+AL47+AL51</f>
        <v>2686967.0000000005</v>
      </c>
      <c r="AM57" s="350"/>
      <c r="AN57" s="350"/>
      <c r="AO57" s="350"/>
      <c r="AP57" s="351"/>
      <c r="AQ57" s="352">
        <v>0</v>
      </c>
      <c r="AR57" s="353"/>
      <c r="AS57" s="353"/>
      <c r="AT57" s="353"/>
      <c r="AU57" s="354"/>
      <c r="AV57" s="352">
        <v>0</v>
      </c>
      <c r="AW57" s="353"/>
      <c r="AX57" s="353"/>
      <c r="AY57" s="353"/>
      <c r="AZ57" s="355"/>
    </row>
    <row r="58" spans="1:53" s="8" customFormat="1" ht="13.5" customHeight="1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  <c r="T58" s="32"/>
      <c r="U58" s="33"/>
      <c r="V58" s="33"/>
      <c r="W58" s="33"/>
      <c r="X58" s="33"/>
      <c r="Y58" s="33"/>
      <c r="Z58" s="33"/>
      <c r="AA58" s="33"/>
      <c r="AB58" s="33"/>
      <c r="AC58" s="34"/>
      <c r="AD58" s="34"/>
      <c r="AE58" s="34"/>
      <c r="AF58" s="34"/>
      <c r="AG58" s="34"/>
      <c r="AH58" s="34"/>
      <c r="AI58" s="34"/>
      <c r="AJ58" s="34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3" s="8" customFormat="1" ht="26.25" customHeight="1" x14ac:dyDescent="0.25">
      <c r="A59" s="20"/>
      <c r="B59" s="356" t="s">
        <v>214</v>
      </c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"/>
    </row>
    <row r="60" spans="1:53" s="8" customFormat="1" ht="40.5" customHeight="1" x14ac:dyDescent="0.25">
      <c r="A60" s="20"/>
      <c r="B60" s="344" t="s">
        <v>215</v>
      </c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4"/>
      <c r="AD60" s="344"/>
      <c r="AE60" s="344"/>
      <c r="AF60" s="344"/>
      <c r="AG60" s="344"/>
      <c r="AH60" s="344"/>
      <c r="AI60" s="344"/>
      <c r="AJ60" s="344"/>
      <c r="AK60" s="344"/>
      <c r="AL60" s="344"/>
      <c r="AM60" s="344"/>
      <c r="AN60" s="344"/>
      <c r="AO60" s="344"/>
      <c r="AP60" s="344"/>
      <c r="AQ60" s="344"/>
      <c r="AR60" s="344"/>
      <c r="AS60" s="344"/>
      <c r="AT60" s="344"/>
      <c r="AU60" s="344"/>
      <c r="AV60" s="344"/>
      <c r="AW60" s="344"/>
      <c r="AX60" s="344"/>
      <c r="AY60" s="344"/>
      <c r="AZ60" s="344"/>
      <c r="BA60" s="35"/>
    </row>
  </sheetData>
  <mergeCells count="320">
    <mergeCell ref="AC9:AJ10"/>
    <mergeCell ref="B8:Y10"/>
    <mergeCell ref="Z8:AB10"/>
    <mergeCell ref="AC8:AZ8"/>
    <mergeCell ref="AK9:AR10"/>
    <mergeCell ref="AS9:AZ10"/>
    <mergeCell ref="AQ26:AU26"/>
    <mergeCell ref="AV26:AZ26"/>
    <mergeCell ref="B19:AZ19"/>
    <mergeCell ref="B20:AZ20"/>
    <mergeCell ref="B26:C26"/>
    <mergeCell ref="D26:T26"/>
    <mergeCell ref="U26:V26"/>
    <mergeCell ref="W26:AA26"/>
    <mergeCell ref="AB26:AF26"/>
    <mergeCell ref="AG26:AK26"/>
    <mergeCell ref="AL26:AP26"/>
    <mergeCell ref="AC16:AJ16"/>
    <mergeCell ref="AK16:AR16"/>
    <mergeCell ref="AS16:AZ16"/>
    <mergeCell ref="Z17:AB17"/>
    <mergeCell ref="AC17:AJ17"/>
    <mergeCell ref="AK17:AR17"/>
    <mergeCell ref="Z16:AB16"/>
    <mergeCell ref="B1:AZ1"/>
    <mergeCell ref="B11:Y11"/>
    <mergeCell ref="Z11:AB11"/>
    <mergeCell ref="AC11:AJ11"/>
    <mergeCell ref="U22:V25"/>
    <mergeCell ref="W22:AK23"/>
    <mergeCell ref="AL22:AZ23"/>
    <mergeCell ref="W24:AA25"/>
    <mergeCell ref="AB24:AF25"/>
    <mergeCell ref="AG24:AK25"/>
    <mergeCell ref="AL24:AP25"/>
    <mergeCell ref="AQ24:AU25"/>
    <mergeCell ref="AV24:AZ25"/>
    <mergeCell ref="B14:Y14"/>
    <mergeCell ref="B22:C25"/>
    <mergeCell ref="D22:T25"/>
    <mergeCell ref="Z14:AB14"/>
    <mergeCell ref="AC14:AJ14"/>
    <mergeCell ref="AK14:AR14"/>
    <mergeCell ref="AS14:AZ14"/>
    <mergeCell ref="B17:Y17"/>
    <mergeCell ref="B18:AZ18"/>
    <mergeCell ref="B16:Y16"/>
    <mergeCell ref="B7:AZ7"/>
    <mergeCell ref="W27:AA27"/>
    <mergeCell ref="AB27:AF27"/>
    <mergeCell ref="AG27:AK27"/>
    <mergeCell ref="AL27:AP27"/>
    <mergeCell ref="AQ27:AU27"/>
    <mergeCell ref="AV27:AZ27"/>
    <mergeCell ref="B28:C28"/>
    <mergeCell ref="D28:T28"/>
    <mergeCell ref="U28:V28"/>
    <mergeCell ref="W28:AA28"/>
    <mergeCell ref="AB28:AF28"/>
    <mergeCell ref="AG28:AK28"/>
    <mergeCell ref="AL28:AP28"/>
    <mergeCell ref="AS17:AZ17"/>
    <mergeCell ref="AL29:AP29"/>
    <mergeCell ref="AQ29:AU29"/>
    <mergeCell ref="AV29:AZ29"/>
    <mergeCell ref="B30:C30"/>
    <mergeCell ref="D30:T30"/>
    <mergeCell ref="U30:V30"/>
    <mergeCell ref="W30:AA30"/>
    <mergeCell ref="AB30:AF30"/>
    <mergeCell ref="AG30:AK30"/>
    <mergeCell ref="AL30:AP30"/>
    <mergeCell ref="B29:C29"/>
    <mergeCell ref="D29:T29"/>
    <mergeCell ref="U29:V29"/>
    <mergeCell ref="W29:AA29"/>
    <mergeCell ref="AB29:AF29"/>
    <mergeCell ref="AG29:AK29"/>
    <mergeCell ref="AQ30:AU30"/>
    <mergeCell ref="AV30:AZ30"/>
    <mergeCell ref="AQ28:AU28"/>
    <mergeCell ref="AV28:AZ28"/>
    <mergeCell ref="B27:C27"/>
    <mergeCell ref="D27:T27"/>
    <mergeCell ref="U27:V27"/>
    <mergeCell ref="B31:C31"/>
    <mergeCell ref="D31:T31"/>
    <mergeCell ref="U31:V31"/>
    <mergeCell ref="W31:AA31"/>
    <mergeCell ref="AB31:AF31"/>
    <mergeCell ref="AG31:AK31"/>
    <mergeCell ref="AL31:AP31"/>
    <mergeCell ref="AQ31:AU31"/>
    <mergeCell ref="AV31:AZ31"/>
    <mergeCell ref="B32:C32"/>
    <mergeCell ref="D32:T32"/>
    <mergeCell ref="U32:V32"/>
    <mergeCell ref="W32:AA32"/>
    <mergeCell ref="AB32:AF32"/>
    <mergeCell ref="AG32:AK32"/>
    <mergeCell ref="AL32:AP32"/>
    <mergeCell ref="AQ32:AU32"/>
    <mergeCell ref="AV32:AZ32"/>
    <mergeCell ref="AV33:AZ33"/>
    <mergeCell ref="B34:C34"/>
    <mergeCell ref="D34:T34"/>
    <mergeCell ref="U34:V34"/>
    <mergeCell ref="W34:AA34"/>
    <mergeCell ref="AB34:AF34"/>
    <mergeCell ref="AG34:AK34"/>
    <mergeCell ref="AL34:AP34"/>
    <mergeCell ref="B33:C33"/>
    <mergeCell ref="D33:T33"/>
    <mergeCell ref="U33:V33"/>
    <mergeCell ref="W33:AA33"/>
    <mergeCell ref="AB33:AF33"/>
    <mergeCell ref="AG33:AK33"/>
    <mergeCell ref="AQ34:AU34"/>
    <mergeCell ref="AV34:AZ34"/>
    <mergeCell ref="AL33:AP33"/>
    <mergeCell ref="AQ33:AU33"/>
    <mergeCell ref="B41:C41"/>
    <mergeCell ref="D41:T41"/>
    <mergeCell ref="U41:V41"/>
    <mergeCell ref="W41:AA41"/>
    <mergeCell ref="AB41:AF41"/>
    <mergeCell ref="AG41:AK41"/>
    <mergeCell ref="AL41:AP41"/>
    <mergeCell ref="AQ41:AU41"/>
    <mergeCell ref="AV41:AZ41"/>
    <mergeCell ref="B42:C42"/>
    <mergeCell ref="D42:T42"/>
    <mergeCell ref="U42:V42"/>
    <mergeCell ref="W42:AA42"/>
    <mergeCell ref="AB42:AF42"/>
    <mergeCell ref="AG42:AK42"/>
    <mergeCell ref="AL42:AP42"/>
    <mergeCell ref="AQ42:AU42"/>
    <mergeCell ref="AV42:AZ42"/>
    <mergeCell ref="AL43:AP43"/>
    <mergeCell ref="AQ43:AU43"/>
    <mergeCell ref="AV43:AZ43"/>
    <mergeCell ref="B44:C44"/>
    <mergeCell ref="D44:T44"/>
    <mergeCell ref="U44:V44"/>
    <mergeCell ref="W44:AA44"/>
    <mergeCell ref="AB44:AF44"/>
    <mergeCell ref="AG44:AK44"/>
    <mergeCell ref="AL44:AP44"/>
    <mergeCell ref="B43:C43"/>
    <mergeCell ref="D43:T43"/>
    <mergeCell ref="U43:V43"/>
    <mergeCell ref="W43:AA43"/>
    <mergeCell ref="AB43:AF43"/>
    <mergeCell ref="AG43:AK43"/>
    <mergeCell ref="AQ44:AU44"/>
    <mergeCell ref="AV44:AZ44"/>
    <mergeCell ref="B45:C45"/>
    <mergeCell ref="D45:T45"/>
    <mergeCell ref="U45:V45"/>
    <mergeCell ref="W45:AA45"/>
    <mergeCell ref="AB45:AF45"/>
    <mergeCell ref="AG45:AK45"/>
    <mergeCell ref="AL45:AP45"/>
    <mergeCell ref="AQ45:AU45"/>
    <mergeCell ref="AV45:AZ45"/>
    <mergeCell ref="B46:C46"/>
    <mergeCell ref="D46:T46"/>
    <mergeCell ref="U46:V46"/>
    <mergeCell ref="W46:AA46"/>
    <mergeCell ref="AB46:AF46"/>
    <mergeCell ref="AG46:AK46"/>
    <mergeCell ref="AL46:AP46"/>
    <mergeCell ref="AQ46:AU46"/>
    <mergeCell ref="AV46:AZ46"/>
    <mergeCell ref="AL47:AP47"/>
    <mergeCell ref="AQ47:AU47"/>
    <mergeCell ref="AV47:AZ47"/>
    <mergeCell ref="B48:C48"/>
    <mergeCell ref="D48:T48"/>
    <mergeCell ref="U48:V48"/>
    <mergeCell ref="W48:AA48"/>
    <mergeCell ref="AB48:AF48"/>
    <mergeCell ref="AG48:AK48"/>
    <mergeCell ref="AL48:AP48"/>
    <mergeCell ref="B47:C47"/>
    <mergeCell ref="D47:T47"/>
    <mergeCell ref="U47:V47"/>
    <mergeCell ref="W47:AA47"/>
    <mergeCell ref="AB47:AF47"/>
    <mergeCell ref="AG47:AK47"/>
    <mergeCell ref="AQ48:AU48"/>
    <mergeCell ref="AV48:AZ48"/>
    <mergeCell ref="B49:C49"/>
    <mergeCell ref="D49:T49"/>
    <mergeCell ref="U49:V49"/>
    <mergeCell ref="W49:AA49"/>
    <mergeCell ref="AB49:AF49"/>
    <mergeCell ref="AG49:AK49"/>
    <mergeCell ref="AL49:AP49"/>
    <mergeCell ref="AQ49:AU49"/>
    <mergeCell ref="AV49:AZ49"/>
    <mergeCell ref="B50:C50"/>
    <mergeCell ref="D50:T50"/>
    <mergeCell ref="U50:V50"/>
    <mergeCell ref="W50:AA50"/>
    <mergeCell ref="AB50:AF50"/>
    <mergeCell ref="AG50:AK50"/>
    <mergeCell ref="AL50:AP50"/>
    <mergeCell ref="AQ50:AU50"/>
    <mergeCell ref="AV50:AZ50"/>
    <mergeCell ref="AL53:AP53"/>
    <mergeCell ref="AQ53:AU53"/>
    <mergeCell ref="AV53:AZ53"/>
    <mergeCell ref="AL51:AP51"/>
    <mergeCell ref="AQ51:AU51"/>
    <mergeCell ref="AV51:AZ51"/>
    <mergeCell ref="B52:C52"/>
    <mergeCell ref="D52:T52"/>
    <mergeCell ref="U52:V52"/>
    <mergeCell ref="W52:AA52"/>
    <mergeCell ref="AB52:AF52"/>
    <mergeCell ref="AG52:AK52"/>
    <mergeCell ref="AL52:AP52"/>
    <mergeCell ref="B51:C51"/>
    <mergeCell ref="D51:T51"/>
    <mergeCell ref="U51:V51"/>
    <mergeCell ref="W51:AA51"/>
    <mergeCell ref="AB51:AF51"/>
    <mergeCell ref="AG51:AK51"/>
    <mergeCell ref="AQ52:AU52"/>
    <mergeCell ref="AV52:AZ52"/>
    <mergeCell ref="W55:AA55"/>
    <mergeCell ref="AB55:AF55"/>
    <mergeCell ref="AG55:AK55"/>
    <mergeCell ref="B53:C53"/>
    <mergeCell ref="D53:T53"/>
    <mergeCell ref="U53:V53"/>
    <mergeCell ref="W53:AA53"/>
    <mergeCell ref="AB53:AF53"/>
    <mergeCell ref="AG53:AK53"/>
    <mergeCell ref="B60:AZ60"/>
    <mergeCell ref="B57:T57"/>
    <mergeCell ref="U57:V57"/>
    <mergeCell ref="W57:AA57"/>
    <mergeCell ref="AB57:AF57"/>
    <mergeCell ref="AG57:AK57"/>
    <mergeCell ref="AL57:AP57"/>
    <mergeCell ref="AQ57:AU57"/>
    <mergeCell ref="AV57:AZ57"/>
    <mergeCell ref="B59:AZ59"/>
    <mergeCell ref="AV56:AZ56"/>
    <mergeCell ref="B54:C54"/>
    <mergeCell ref="D54:T54"/>
    <mergeCell ref="U54:V54"/>
    <mergeCell ref="W54:AA54"/>
    <mergeCell ref="AB54:AF54"/>
    <mergeCell ref="AG54:AK54"/>
    <mergeCell ref="AL54:AP54"/>
    <mergeCell ref="AQ54:AU54"/>
    <mergeCell ref="AV54:AZ54"/>
    <mergeCell ref="B56:C56"/>
    <mergeCell ref="D56:T56"/>
    <mergeCell ref="U56:V56"/>
    <mergeCell ref="W56:AA56"/>
    <mergeCell ref="AB56:AF56"/>
    <mergeCell ref="AG56:AK56"/>
    <mergeCell ref="AL55:AP55"/>
    <mergeCell ref="AQ55:AU55"/>
    <mergeCell ref="AV55:AZ55"/>
    <mergeCell ref="AQ56:AU56"/>
    <mergeCell ref="AL56:AP56"/>
    <mergeCell ref="B55:C55"/>
    <mergeCell ref="D55:T55"/>
    <mergeCell ref="U55:V55"/>
    <mergeCell ref="B37:C40"/>
    <mergeCell ref="D37:T40"/>
    <mergeCell ref="U37:V40"/>
    <mergeCell ref="W37:AK38"/>
    <mergeCell ref="AL37:AZ38"/>
    <mergeCell ref="W39:AA40"/>
    <mergeCell ref="AB39:AF40"/>
    <mergeCell ref="AG39:AK40"/>
    <mergeCell ref="AL39:AP40"/>
    <mergeCell ref="AQ39:AU40"/>
    <mergeCell ref="AV39:AZ40"/>
    <mergeCell ref="A36:AZ36"/>
    <mergeCell ref="B35:C35"/>
    <mergeCell ref="D35:T35"/>
    <mergeCell ref="U35:V35"/>
    <mergeCell ref="W35:AA35"/>
    <mergeCell ref="AB35:AF35"/>
    <mergeCell ref="AG35:AK35"/>
    <mergeCell ref="AL35:AP35"/>
    <mergeCell ref="AQ35:AU35"/>
    <mergeCell ref="AV35:AZ35"/>
    <mergeCell ref="A2:K2"/>
    <mergeCell ref="L2:AZ2"/>
    <mergeCell ref="A3:K3"/>
    <mergeCell ref="L3:AZ3"/>
    <mergeCell ref="A4:K4"/>
    <mergeCell ref="L4:AZ4"/>
    <mergeCell ref="A5:K5"/>
    <mergeCell ref="B15:Y15"/>
    <mergeCell ref="Z15:AB15"/>
    <mergeCell ref="AC15:AJ15"/>
    <mergeCell ref="AK15:AR15"/>
    <mergeCell ref="AS15:AZ15"/>
    <mergeCell ref="AK11:AR11"/>
    <mergeCell ref="AS11:AZ11"/>
    <mergeCell ref="B12:Y12"/>
    <mergeCell ref="Z12:AB12"/>
    <mergeCell ref="AC12:AJ12"/>
    <mergeCell ref="AK12:AR12"/>
    <mergeCell ref="AS12:AZ12"/>
    <mergeCell ref="B13:Y13"/>
    <mergeCell ref="Z13:AB13"/>
    <mergeCell ref="AC13:AJ13"/>
    <mergeCell ref="AK13:AR13"/>
    <mergeCell ref="AS13:AZ13"/>
  </mergeCells>
  <pageMargins left="0.70866141732283472" right="0.39370078740157483" top="0.74803149606299213" bottom="0.47244094488188981" header="0.31496062992125984" footer="0"/>
  <pageSetup paperSize="9" fitToHeight="0" orientation="landscape" r:id="rId1"/>
  <rowBreaks count="3" manualBreakCount="3">
    <brk id="19" max="51" man="1"/>
    <brk id="35" max="51" man="1"/>
    <brk id="50" max="5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3"/>
  <sheetViews>
    <sheetView tabSelected="1" topLeftCell="A46" workbookViewId="0">
      <selection activeCell="AD63" sqref="AD63"/>
    </sheetView>
  </sheetViews>
  <sheetFormatPr defaultColWidth="0.88671875" defaultRowHeight="13.8" x14ac:dyDescent="0.25"/>
  <cols>
    <col min="1" max="5" width="3.88671875" style="63" customWidth="1"/>
    <col min="6" max="6" width="7" style="63" customWidth="1"/>
    <col min="7" max="7" width="3.88671875" style="63" customWidth="1"/>
    <col min="8" max="8" width="4.6640625" style="63" customWidth="1"/>
    <col min="9" max="9" width="3.88671875" style="63" customWidth="1"/>
    <col min="10" max="10" width="4.6640625" style="63" customWidth="1"/>
    <col min="11" max="52" width="3.88671875" style="63" customWidth="1"/>
    <col min="53" max="54" width="0.88671875" style="63"/>
    <col min="55" max="16384" width="0.88671875" style="65"/>
  </cols>
  <sheetData>
    <row r="1" spans="1:54" s="64" customForma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3"/>
      <c r="BB1" s="63"/>
    </row>
    <row r="2" spans="1:54" x14ac:dyDescent="0.25">
      <c r="A2" s="393" t="s">
        <v>287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</row>
    <row r="3" spans="1:54" s="67" customFormat="1" ht="13.2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1:54" x14ac:dyDescent="0.25">
      <c r="A4" s="394" t="s">
        <v>148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10" t="s">
        <v>283</v>
      </c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</row>
    <row r="5" spans="1:54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395" t="s">
        <v>288</v>
      </c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5"/>
      <c r="AN5" s="395"/>
      <c r="AO5" s="395"/>
      <c r="AP5" s="395"/>
      <c r="AQ5" s="395"/>
      <c r="AR5" s="395"/>
      <c r="AS5" s="395"/>
      <c r="AT5" s="395"/>
      <c r="AU5" s="395"/>
      <c r="AV5" s="395"/>
      <c r="AW5" s="395"/>
      <c r="AX5" s="395"/>
      <c r="AY5" s="395"/>
      <c r="AZ5" s="395"/>
    </row>
    <row r="6" spans="1:54" ht="16.8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396" t="s">
        <v>1</v>
      </c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6"/>
      <c r="AS6" s="396"/>
      <c r="AT6" s="396"/>
      <c r="AU6" s="396"/>
      <c r="AV6" s="396"/>
      <c r="AW6" s="396"/>
      <c r="AX6" s="396"/>
      <c r="AY6" s="396"/>
      <c r="AZ6" s="396"/>
    </row>
    <row r="7" spans="1:54" s="67" customFormat="1" x14ac:dyDescent="0.25">
      <c r="A7" s="68" t="s">
        <v>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 t="s">
        <v>140</v>
      </c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6"/>
      <c r="BB7" s="66"/>
    </row>
    <row r="9" spans="1:54" s="72" customFormat="1" x14ac:dyDescent="0.25">
      <c r="A9" s="70"/>
      <c r="B9" s="397" t="s">
        <v>71</v>
      </c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71"/>
      <c r="AU9" s="71"/>
      <c r="AV9" s="71"/>
      <c r="AW9" s="71"/>
      <c r="AX9" s="71"/>
      <c r="AY9" s="71"/>
      <c r="AZ9" s="71"/>
      <c r="BA9" s="70"/>
      <c r="BB9" s="70"/>
    </row>
    <row r="10" spans="1:54" s="72" customFormat="1" ht="25.5" customHeight="1" x14ac:dyDescent="0.3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379" t="s">
        <v>289</v>
      </c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</row>
    <row r="11" spans="1:54" s="72" customFormat="1" x14ac:dyDescent="0.25">
      <c r="A11" s="70"/>
      <c r="B11" s="381" t="s">
        <v>3</v>
      </c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2"/>
      <c r="Z11" s="387" t="s">
        <v>64</v>
      </c>
      <c r="AA11" s="381"/>
      <c r="AB11" s="382"/>
      <c r="AC11" s="390" t="s">
        <v>5</v>
      </c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2"/>
      <c r="BA11" s="70"/>
      <c r="BB11" s="70"/>
    </row>
    <row r="12" spans="1:54" s="72" customFormat="1" ht="15" customHeight="1" x14ac:dyDescent="0.25">
      <c r="A12" s="70"/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4"/>
      <c r="Z12" s="388"/>
      <c r="AA12" s="383"/>
      <c r="AB12" s="384"/>
      <c r="AC12" s="387" t="s">
        <v>235</v>
      </c>
      <c r="AD12" s="381"/>
      <c r="AE12" s="381"/>
      <c r="AF12" s="381"/>
      <c r="AG12" s="381"/>
      <c r="AH12" s="382"/>
      <c r="AI12" s="387" t="s">
        <v>236</v>
      </c>
      <c r="AJ12" s="381"/>
      <c r="AK12" s="381"/>
      <c r="AL12" s="381"/>
      <c r="AM12" s="381"/>
      <c r="AN12" s="382"/>
      <c r="AO12" s="387" t="s">
        <v>237</v>
      </c>
      <c r="AP12" s="381"/>
      <c r="AQ12" s="381"/>
      <c r="AR12" s="381"/>
      <c r="AS12" s="381"/>
      <c r="AT12" s="382"/>
      <c r="AU12" s="387" t="s">
        <v>157</v>
      </c>
      <c r="AV12" s="381"/>
      <c r="AW12" s="381"/>
      <c r="AX12" s="381"/>
      <c r="AY12" s="381"/>
      <c r="AZ12" s="382"/>
      <c r="BA12" s="70"/>
      <c r="BB12" s="70"/>
    </row>
    <row r="13" spans="1:54" s="72" customFormat="1" ht="76.5" customHeight="1" x14ac:dyDescent="0.25">
      <c r="A13" s="70"/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6"/>
      <c r="Z13" s="389"/>
      <c r="AA13" s="385"/>
      <c r="AB13" s="386"/>
      <c r="AC13" s="389"/>
      <c r="AD13" s="385"/>
      <c r="AE13" s="385"/>
      <c r="AF13" s="385"/>
      <c r="AG13" s="385"/>
      <c r="AH13" s="386"/>
      <c r="AI13" s="389"/>
      <c r="AJ13" s="385"/>
      <c r="AK13" s="385"/>
      <c r="AL13" s="385"/>
      <c r="AM13" s="385"/>
      <c r="AN13" s="386"/>
      <c r="AO13" s="389"/>
      <c r="AP13" s="385"/>
      <c r="AQ13" s="385"/>
      <c r="AR13" s="385"/>
      <c r="AS13" s="385"/>
      <c r="AT13" s="386"/>
      <c r="AU13" s="389"/>
      <c r="AV13" s="385"/>
      <c r="AW13" s="385"/>
      <c r="AX13" s="385"/>
      <c r="AY13" s="385"/>
      <c r="AZ13" s="386"/>
      <c r="BA13" s="70"/>
      <c r="BB13" s="70"/>
    </row>
    <row r="14" spans="1:54" s="75" customFormat="1" ht="14.4" thickBot="1" x14ac:dyDescent="0.35">
      <c r="A14" s="73"/>
      <c r="B14" s="406">
        <v>1</v>
      </c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7"/>
      <c r="Z14" s="408" t="s">
        <v>66</v>
      </c>
      <c r="AA14" s="406"/>
      <c r="AB14" s="407"/>
      <c r="AC14" s="409" t="s">
        <v>7</v>
      </c>
      <c r="AD14" s="410"/>
      <c r="AE14" s="410"/>
      <c r="AF14" s="410"/>
      <c r="AG14" s="410"/>
      <c r="AH14" s="411"/>
      <c r="AI14" s="410" t="s">
        <v>8</v>
      </c>
      <c r="AJ14" s="410"/>
      <c r="AK14" s="410"/>
      <c r="AL14" s="410"/>
      <c r="AM14" s="410"/>
      <c r="AN14" s="411"/>
      <c r="AO14" s="410" t="s">
        <v>9</v>
      </c>
      <c r="AP14" s="410"/>
      <c r="AQ14" s="410"/>
      <c r="AR14" s="410"/>
      <c r="AS14" s="410"/>
      <c r="AT14" s="411"/>
      <c r="AU14" s="409" t="s">
        <v>10</v>
      </c>
      <c r="AV14" s="410"/>
      <c r="AW14" s="410"/>
      <c r="AX14" s="410"/>
      <c r="AY14" s="410"/>
      <c r="AZ14" s="411"/>
      <c r="BA14" s="74"/>
      <c r="BB14" s="73"/>
    </row>
    <row r="15" spans="1:54" s="75" customFormat="1" ht="15.6" x14ac:dyDescent="0.3">
      <c r="A15" s="73"/>
      <c r="B15" s="398" t="s">
        <v>200</v>
      </c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9"/>
      <c r="Z15" s="400" t="s">
        <v>96</v>
      </c>
      <c r="AA15" s="401"/>
      <c r="AB15" s="401"/>
      <c r="AC15" s="402">
        <v>2410.17</v>
      </c>
      <c r="AD15" s="403"/>
      <c r="AE15" s="403"/>
      <c r="AF15" s="403"/>
      <c r="AG15" s="403"/>
      <c r="AH15" s="404"/>
      <c r="AI15" s="403">
        <v>0</v>
      </c>
      <c r="AJ15" s="403"/>
      <c r="AK15" s="403"/>
      <c r="AL15" s="403"/>
      <c r="AM15" s="403"/>
      <c r="AN15" s="404"/>
      <c r="AO15" s="403">
        <v>0</v>
      </c>
      <c r="AP15" s="403"/>
      <c r="AQ15" s="403"/>
      <c r="AR15" s="403"/>
      <c r="AS15" s="403"/>
      <c r="AT15" s="404"/>
      <c r="AU15" s="402"/>
      <c r="AV15" s="403"/>
      <c r="AW15" s="403"/>
      <c r="AX15" s="403"/>
      <c r="AY15" s="403"/>
      <c r="AZ15" s="405"/>
      <c r="BA15" s="74"/>
      <c r="BB15" s="73"/>
    </row>
    <row r="16" spans="1:54" s="75" customFormat="1" ht="31.5" customHeight="1" x14ac:dyDescent="0.3">
      <c r="A16" s="73"/>
      <c r="B16" s="398" t="s">
        <v>201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9"/>
      <c r="Z16" s="415" t="s">
        <v>98</v>
      </c>
      <c r="AA16" s="416"/>
      <c r="AB16" s="416"/>
      <c r="AC16" s="417">
        <v>0</v>
      </c>
      <c r="AD16" s="418"/>
      <c r="AE16" s="418"/>
      <c r="AF16" s="418"/>
      <c r="AG16" s="418"/>
      <c r="AH16" s="419"/>
      <c r="AI16" s="418">
        <v>0</v>
      </c>
      <c r="AJ16" s="418"/>
      <c r="AK16" s="418"/>
      <c r="AL16" s="418"/>
      <c r="AM16" s="418"/>
      <c r="AN16" s="419"/>
      <c r="AO16" s="418">
        <v>0</v>
      </c>
      <c r="AP16" s="418"/>
      <c r="AQ16" s="418"/>
      <c r="AR16" s="418"/>
      <c r="AS16" s="418"/>
      <c r="AT16" s="419"/>
      <c r="AU16" s="417"/>
      <c r="AV16" s="418"/>
      <c r="AW16" s="418"/>
      <c r="AX16" s="418"/>
      <c r="AY16" s="418"/>
      <c r="AZ16" s="420"/>
      <c r="BA16" s="74"/>
      <c r="BB16" s="73"/>
    </row>
    <row r="17" spans="1:62" s="75" customFormat="1" ht="15.6" x14ac:dyDescent="0.3">
      <c r="A17" s="73"/>
      <c r="B17" s="412" t="s">
        <v>290</v>
      </c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4"/>
      <c r="Z17" s="415" t="s">
        <v>110</v>
      </c>
      <c r="AA17" s="416"/>
      <c r="AB17" s="416"/>
      <c r="AC17" s="417">
        <v>397279</v>
      </c>
      <c r="AD17" s="418"/>
      <c r="AE17" s="418"/>
      <c r="AF17" s="418"/>
      <c r="AG17" s="418"/>
      <c r="AH17" s="419"/>
      <c r="AI17" s="418">
        <f>AN62</f>
        <v>11837967</v>
      </c>
      <c r="AJ17" s="418"/>
      <c r="AK17" s="418"/>
      <c r="AL17" s="418"/>
      <c r="AM17" s="418"/>
      <c r="AN17" s="419"/>
      <c r="AO17" s="418">
        <f>AR62</f>
        <v>11837967</v>
      </c>
      <c r="AP17" s="418"/>
      <c r="AQ17" s="418"/>
      <c r="AR17" s="418"/>
      <c r="AS17" s="418"/>
      <c r="AT17" s="419"/>
      <c r="AU17" s="417"/>
      <c r="AV17" s="418"/>
      <c r="AW17" s="418"/>
      <c r="AX17" s="418"/>
      <c r="AY17" s="418"/>
      <c r="AZ17" s="420"/>
      <c r="BA17" s="73"/>
      <c r="BB17" s="73"/>
    </row>
    <row r="18" spans="1:62" s="75" customFormat="1" ht="30" customHeight="1" x14ac:dyDescent="0.3">
      <c r="A18" s="73"/>
      <c r="B18" s="398" t="s">
        <v>202</v>
      </c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9"/>
      <c r="Z18" s="415" t="s">
        <v>114</v>
      </c>
      <c r="AA18" s="416"/>
      <c r="AB18" s="416"/>
      <c r="AC18" s="417">
        <v>0</v>
      </c>
      <c r="AD18" s="418"/>
      <c r="AE18" s="418"/>
      <c r="AF18" s="418"/>
      <c r="AG18" s="418"/>
      <c r="AH18" s="419"/>
      <c r="AI18" s="418">
        <v>0</v>
      </c>
      <c r="AJ18" s="418"/>
      <c r="AK18" s="418"/>
      <c r="AL18" s="418"/>
      <c r="AM18" s="418"/>
      <c r="AN18" s="419"/>
      <c r="AO18" s="418">
        <v>0</v>
      </c>
      <c r="AP18" s="418"/>
      <c r="AQ18" s="418"/>
      <c r="AR18" s="418"/>
      <c r="AS18" s="418"/>
      <c r="AT18" s="419"/>
      <c r="AU18" s="417"/>
      <c r="AV18" s="418"/>
      <c r="AW18" s="418"/>
      <c r="AX18" s="418"/>
      <c r="AY18" s="418"/>
      <c r="AZ18" s="420"/>
      <c r="BA18" s="73"/>
      <c r="BB18" s="73"/>
    </row>
    <row r="19" spans="1:62" s="75" customFormat="1" ht="34.5" customHeight="1" x14ac:dyDescent="0.3">
      <c r="A19" s="73"/>
      <c r="B19" s="398" t="s">
        <v>203</v>
      </c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9"/>
      <c r="Z19" s="415" t="s">
        <v>124</v>
      </c>
      <c r="AA19" s="416"/>
      <c r="AB19" s="416"/>
      <c r="AC19" s="417">
        <v>0</v>
      </c>
      <c r="AD19" s="418"/>
      <c r="AE19" s="418"/>
      <c r="AF19" s="418"/>
      <c r="AG19" s="418"/>
      <c r="AH19" s="419"/>
      <c r="AI19" s="418">
        <v>0</v>
      </c>
      <c r="AJ19" s="418"/>
      <c r="AK19" s="418"/>
      <c r="AL19" s="418"/>
      <c r="AM19" s="418"/>
      <c r="AN19" s="419"/>
      <c r="AO19" s="418">
        <v>0</v>
      </c>
      <c r="AP19" s="418"/>
      <c r="AQ19" s="418"/>
      <c r="AR19" s="418"/>
      <c r="AS19" s="418"/>
      <c r="AT19" s="419"/>
      <c r="AU19" s="417"/>
      <c r="AV19" s="418"/>
      <c r="AW19" s="418"/>
      <c r="AX19" s="418"/>
      <c r="AY19" s="418"/>
      <c r="AZ19" s="420"/>
      <c r="BA19" s="73"/>
      <c r="BB19" s="73"/>
    </row>
    <row r="20" spans="1:62" s="76" customFormat="1" ht="27.75" customHeight="1" x14ac:dyDescent="0.25">
      <c r="A20" s="70"/>
      <c r="B20" s="431" t="s">
        <v>232</v>
      </c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3"/>
      <c r="Z20" s="415" t="s">
        <v>136</v>
      </c>
      <c r="AA20" s="416"/>
      <c r="AB20" s="416"/>
      <c r="AC20" s="417">
        <f>AC17+AC15-AC16-AC18+AC19</f>
        <v>399689.17</v>
      </c>
      <c r="AD20" s="418"/>
      <c r="AE20" s="418"/>
      <c r="AF20" s="418"/>
      <c r="AG20" s="418"/>
      <c r="AH20" s="419"/>
      <c r="AI20" s="417">
        <f>AI17+AI15-AI16-AI18+AI19</f>
        <v>11837967</v>
      </c>
      <c r="AJ20" s="418"/>
      <c r="AK20" s="418"/>
      <c r="AL20" s="418"/>
      <c r="AM20" s="418"/>
      <c r="AN20" s="419"/>
      <c r="AO20" s="417">
        <f>AO17+AO15-AO16-AO18+AO19</f>
        <v>11837967</v>
      </c>
      <c r="AP20" s="418"/>
      <c r="AQ20" s="418"/>
      <c r="AR20" s="418"/>
      <c r="AS20" s="418"/>
      <c r="AT20" s="419"/>
      <c r="AU20" s="417"/>
      <c r="AV20" s="418"/>
      <c r="AW20" s="418"/>
      <c r="AX20" s="418"/>
      <c r="AY20" s="418"/>
      <c r="AZ20" s="420"/>
      <c r="BA20" s="70"/>
      <c r="BB20" s="70"/>
    </row>
    <row r="21" spans="1:62" s="77" customFormat="1" ht="14.4" thickBot="1" x14ac:dyDescent="0.3">
      <c r="A21" s="70"/>
      <c r="B21" s="421" t="s">
        <v>51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3"/>
      <c r="Z21" s="424" t="s">
        <v>117</v>
      </c>
      <c r="AA21" s="425"/>
      <c r="AB21" s="426"/>
      <c r="AC21" s="427">
        <v>397279</v>
      </c>
      <c r="AD21" s="428"/>
      <c r="AE21" s="428"/>
      <c r="AF21" s="428"/>
      <c r="AG21" s="428"/>
      <c r="AH21" s="429"/>
      <c r="AI21" s="428">
        <v>13977847</v>
      </c>
      <c r="AJ21" s="428"/>
      <c r="AK21" s="428"/>
      <c r="AL21" s="428"/>
      <c r="AM21" s="428"/>
      <c r="AN21" s="429"/>
      <c r="AO21" s="428">
        <v>15807047</v>
      </c>
      <c r="AP21" s="428"/>
      <c r="AQ21" s="428"/>
      <c r="AR21" s="428"/>
      <c r="AS21" s="428"/>
      <c r="AT21" s="429"/>
      <c r="AU21" s="427"/>
      <c r="AV21" s="428"/>
      <c r="AW21" s="428"/>
      <c r="AX21" s="428"/>
      <c r="AY21" s="428"/>
      <c r="AZ21" s="430"/>
      <c r="BA21" s="70"/>
      <c r="BB21" s="70"/>
    </row>
    <row r="22" spans="1:62" s="72" customFormat="1" ht="107.25" customHeight="1" x14ac:dyDescent="0.3">
      <c r="A22" s="70"/>
      <c r="B22" s="441" t="s">
        <v>216</v>
      </c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42"/>
      <c r="BA22" s="70"/>
      <c r="BB22" s="70"/>
    </row>
    <row r="23" spans="1:62" s="72" customFormat="1" ht="11.4" customHeight="1" x14ac:dyDescent="0.3">
      <c r="A23" s="70"/>
      <c r="B23" s="78"/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70"/>
      <c r="BB23" s="70"/>
    </row>
    <row r="24" spans="1:62" s="72" customFormat="1" x14ac:dyDescent="0.25">
      <c r="A24" s="70"/>
      <c r="B24" s="444" t="s">
        <v>234</v>
      </c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444"/>
      <c r="BE24" s="444"/>
      <c r="BF24" s="444"/>
      <c r="BG24" s="444"/>
      <c r="BH24" s="444"/>
      <c r="BI24" s="444"/>
      <c r="BJ24" s="444"/>
    </row>
    <row r="25" spans="1:62" s="72" customFormat="1" ht="49.5" customHeight="1" x14ac:dyDescent="0.25">
      <c r="A25" s="70"/>
      <c r="B25" s="445" t="s">
        <v>72</v>
      </c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70"/>
      <c r="BB25" s="70"/>
    </row>
    <row r="26" spans="1:62" s="72" customFormat="1" x14ac:dyDescent="0.25">
      <c r="A26" s="70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70"/>
      <c r="BB26" s="70"/>
    </row>
    <row r="27" spans="1:62" s="72" customFormat="1" x14ac:dyDescent="0.25">
      <c r="A27" s="82"/>
      <c r="B27" s="392" t="s">
        <v>87</v>
      </c>
      <c r="C27" s="434"/>
      <c r="D27" s="434"/>
      <c r="E27" s="434"/>
      <c r="F27" s="434"/>
      <c r="G27" s="434"/>
      <c r="H27" s="434"/>
      <c r="I27" s="434"/>
      <c r="J27" s="434"/>
      <c r="K27" s="434"/>
      <c r="L27" s="434" t="s">
        <v>73</v>
      </c>
      <c r="M27" s="434"/>
      <c r="N27" s="434"/>
      <c r="O27" s="434"/>
      <c r="P27" s="434"/>
      <c r="Q27" s="434"/>
      <c r="R27" s="434"/>
      <c r="S27" s="434"/>
      <c r="T27" s="434"/>
      <c r="U27" s="434"/>
      <c r="V27" s="434"/>
      <c r="W27" s="387" t="s">
        <v>146</v>
      </c>
      <c r="X27" s="381"/>
      <c r="Y27" s="382"/>
      <c r="Z27" s="387" t="s">
        <v>159</v>
      </c>
      <c r="AA27" s="381"/>
      <c r="AB27" s="381"/>
      <c r="AC27" s="381"/>
      <c r="AD27" s="381"/>
      <c r="AE27" s="381"/>
      <c r="AF27" s="382"/>
      <c r="AG27" s="387" t="s">
        <v>64</v>
      </c>
      <c r="AH27" s="381"/>
      <c r="AI27" s="382"/>
      <c r="AJ27" s="390" t="s">
        <v>51</v>
      </c>
      <c r="AK27" s="391"/>
      <c r="AL27" s="391"/>
      <c r="AM27" s="391"/>
      <c r="AN27" s="391"/>
      <c r="AO27" s="391"/>
      <c r="AP27" s="391"/>
      <c r="AQ27" s="391"/>
      <c r="AR27" s="391"/>
      <c r="AS27" s="391"/>
      <c r="AT27" s="391"/>
      <c r="AU27" s="391"/>
      <c r="AV27" s="391"/>
      <c r="AW27" s="391"/>
      <c r="AX27" s="391"/>
      <c r="AY27" s="391"/>
      <c r="AZ27" s="391"/>
      <c r="BA27" s="82"/>
      <c r="BB27" s="70"/>
    </row>
    <row r="28" spans="1:62" s="72" customFormat="1" ht="15" customHeight="1" x14ac:dyDescent="0.25">
      <c r="A28" s="82"/>
      <c r="B28" s="392"/>
      <c r="C28" s="434"/>
      <c r="D28" s="434"/>
      <c r="E28" s="434"/>
      <c r="F28" s="434"/>
      <c r="G28" s="434"/>
      <c r="H28" s="434"/>
      <c r="I28" s="434"/>
      <c r="J28" s="434"/>
      <c r="K28" s="434"/>
      <c r="L28" s="434" t="s">
        <v>74</v>
      </c>
      <c r="M28" s="434"/>
      <c r="N28" s="434"/>
      <c r="O28" s="434"/>
      <c r="P28" s="434" t="s">
        <v>75</v>
      </c>
      <c r="Q28" s="434"/>
      <c r="R28" s="434"/>
      <c r="S28" s="434"/>
      <c r="T28" s="434"/>
      <c r="U28" s="434"/>
      <c r="V28" s="434"/>
      <c r="W28" s="388"/>
      <c r="X28" s="383"/>
      <c r="Y28" s="384"/>
      <c r="Z28" s="388"/>
      <c r="AA28" s="383"/>
      <c r="AB28" s="383"/>
      <c r="AC28" s="383"/>
      <c r="AD28" s="383"/>
      <c r="AE28" s="383"/>
      <c r="AF28" s="384"/>
      <c r="AG28" s="388"/>
      <c r="AH28" s="383"/>
      <c r="AI28" s="384"/>
      <c r="AJ28" s="387" t="s">
        <v>335</v>
      </c>
      <c r="AK28" s="381"/>
      <c r="AL28" s="381"/>
      <c r="AM28" s="382"/>
      <c r="AN28" s="435" t="s">
        <v>336</v>
      </c>
      <c r="AO28" s="436"/>
      <c r="AP28" s="436"/>
      <c r="AQ28" s="437"/>
      <c r="AR28" s="387" t="s">
        <v>339</v>
      </c>
      <c r="AS28" s="381"/>
      <c r="AT28" s="381"/>
      <c r="AU28" s="382"/>
      <c r="AV28" s="387" t="s">
        <v>145</v>
      </c>
      <c r="AW28" s="381"/>
      <c r="AX28" s="381"/>
      <c r="AY28" s="381"/>
      <c r="AZ28" s="381"/>
      <c r="BA28" s="82"/>
      <c r="BB28" s="70"/>
    </row>
    <row r="29" spans="1:62" s="72" customFormat="1" ht="58.5" customHeight="1" x14ac:dyDescent="0.25">
      <c r="A29" s="82"/>
      <c r="B29" s="392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389"/>
      <c r="X29" s="385"/>
      <c r="Y29" s="386"/>
      <c r="Z29" s="389"/>
      <c r="AA29" s="385"/>
      <c r="AB29" s="385"/>
      <c r="AC29" s="385"/>
      <c r="AD29" s="385"/>
      <c r="AE29" s="385"/>
      <c r="AF29" s="386"/>
      <c r="AG29" s="389"/>
      <c r="AH29" s="385"/>
      <c r="AI29" s="386"/>
      <c r="AJ29" s="389"/>
      <c r="AK29" s="385"/>
      <c r="AL29" s="385"/>
      <c r="AM29" s="386"/>
      <c r="AN29" s="438"/>
      <c r="AO29" s="439"/>
      <c r="AP29" s="439"/>
      <c r="AQ29" s="440"/>
      <c r="AR29" s="389"/>
      <c r="AS29" s="385"/>
      <c r="AT29" s="385"/>
      <c r="AU29" s="386"/>
      <c r="AV29" s="389"/>
      <c r="AW29" s="385"/>
      <c r="AX29" s="385"/>
      <c r="AY29" s="385"/>
      <c r="AZ29" s="385"/>
      <c r="BA29" s="82"/>
      <c r="BB29" s="70"/>
    </row>
    <row r="30" spans="1:62" s="72" customFormat="1" ht="14.4" thickBot="1" x14ac:dyDescent="0.3">
      <c r="A30" s="82"/>
      <c r="B30" s="411" t="s">
        <v>76</v>
      </c>
      <c r="C30" s="463"/>
      <c r="D30" s="463"/>
      <c r="E30" s="463"/>
      <c r="F30" s="463"/>
      <c r="G30" s="463"/>
      <c r="H30" s="463"/>
      <c r="I30" s="463"/>
      <c r="J30" s="463"/>
      <c r="K30" s="463"/>
      <c r="L30" s="463" t="s">
        <v>66</v>
      </c>
      <c r="M30" s="463"/>
      <c r="N30" s="463"/>
      <c r="O30" s="463"/>
      <c r="P30" s="463" t="s">
        <v>7</v>
      </c>
      <c r="Q30" s="463"/>
      <c r="R30" s="463"/>
      <c r="S30" s="463"/>
      <c r="T30" s="463"/>
      <c r="U30" s="463"/>
      <c r="V30" s="463"/>
      <c r="W30" s="409" t="s">
        <v>8</v>
      </c>
      <c r="X30" s="410"/>
      <c r="Y30" s="411"/>
      <c r="Z30" s="409" t="s">
        <v>9</v>
      </c>
      <c r="AA30" s="410"/>
      <c r="AB30" s="410"/>
      <c r="AC30" s="410"/>
      <c r="AD30" s="410"/>
      <c r="AE30" s="410"/>
      <c r="AF30" s="411"/>
      <c r="AG30" s="409" t="s">
        <v>10</v>
      </c>
      <c r="AH30" s="410"/>
      <c r="AI30" s="411"/>
      <c r="AJ30" s="409" t="s">
        <v>11</v>
      </c>
      <c r="AK30" s="410"/>
      <c r="AL30" s="410"/>
      <c r="AM30" s="411"/>
      <c r="AN30" s="409" t="s">
        <v>12</v>
      </c>
      <c r="AO30" s="410"/>
      <c r="AP30" s="410"/>
      <c r="AQ30" s="411"/>
      <c r="AR30" s="409" t="s">
        <v>13</v>
      </c>
      <c r="AS30" s="410"/>
      <c r="AT30" s="410"/>
      <c r="AU30" s="411"/>
      <c r="AV30" s="409" t="s">
        <v>14</v>
      </c>
      <c r="AW30" s="410"/>
      <c r="AX30" s="410"/>
      <c r="AY30" s="410"/>
      <c r="AZ30" s="410"/>
      <c r="BA30" s="82"/>
      <c r="BB30" s="70"/>
    </row>
    <row r="31" spans="1:62" s="72" customFormat="1" ht="15" thickBot="1" x14ac:dyDescent="0.3">
      <c r="A31" s="83"/>
      <c r="B31" s="446" t="s">
        <v>291</v>
      </c>
      <c r="C31" s="447"/>
      <c r="D31" s="447"/>
      <c r="E31" s="447"/>
      <c r="F31" s="447"/>
      <c r="G31" s="447"/>
      <c r="H31" s="447"/>
      <c r="I31" s="447"/>
      <c r="J31" s="447"/>
      <c r="K31" s="447"/>
      <c r="L31" s="450"/>
      <c r="M31" s="450"/>
      <c r="N31" s="450"/>
      <c r="O31" s="450"/>
      <c r="P31" s="452" t="s">
        <v>284</v>
      </c>
      <c r="Q31" s="453"/>
      <c r="R31" s="453"/>
      <c r="S31" s="453"/>
      <c r="T31" s="453"/>
      <c r="U31" s="453"/>
      <c r="V31" s="454"/>
      <c r="W31" s="455" t="s">
        <v>273</v>
      </c>
      <c r="X31" s="456"/>
      <c r="Y31" s="457"/>
      <c r="Z31" s="455" t="s">
        <v>340</v>
      </c>
      <c r="AA31" s="456"/>
      <c r="AB31" s="456"/>
      <c r="AC31" s="456"/>
      <c r="AD31" s="456"/>
      <c r="AE31" s="456"/>
      <c r="AF31" s="457"/>
      <c r="AG31" s="461" t="s">
        <v>127</v>
      </c>
      <c r="AH31" s="401"/>
      <c r="AI31" s="462"/>
      <c r="AJ31" s="402">
        <v>15000</v>
      </c>
      <c r="AK31" s="403"/>
      <c r="AL31" s="403"/>
      <c r="AM31" s="404"/>
      <c r="AN31" s="402">
        <v>50000</v>
      </c>
      <c r="AO31" s="403"/>
      <c r="AP31" s="403"/>
      <c r="AQ31" s="404"/>
      <c r="AR31" s="402">
        <v>0</v>
      </c>
      <c r="AS31" s="403"/>
      <c r="AT31" s="403"/>
      <c r="AU31" s="404"/>
      <c r="AV31" s="402"/>
      <c r="AW31" s="403"/>
      <c r="AX31" s="403"/>
      <c r="AY31" s="403"/>
      <c r="AZ31" s="404"/>
      <c r="BA31" s="70"/>
      <c r="BB31" s="70"/>
    </row>
    <row r="32" spans="1:62" s="72" customFormat="1" ht="15" thickBot="1" x14ac:dyDescent="0.3">
      <c r="A32" s="83"/>
      <c r="B32" s="448"/>
      <c r="C32" s="449"/>
      <c r="D32" s="449"/>
      <c r="E32" s="449"/>
      <c r="F32" s="449"/>
      <c r="G32" s="449"/>
      <c r="H32" s="449"/>
      <c r="I32" s="449"/>
      <c r="J32" s="449"/>
      <c r="K32" s="449"/>
      <c r="L32" s="451"/>
      <c r="M32" s="451"/>
      <c r="N32" s="451"/>
      <c r="O32" s="451"/>
      <c r="P32" s="452" t="s">
        <v>338</v>
      </c>
      <c r="Q32" s="453"/>
      <c r="R32" s="453"/>
      <c r="S32" s="453"/>
      <c r="T32" s="453"/>
      <c r="U32" s="453"/>
      <c r="V32" s="454"/>
      <c r="W32" s="458"/>
      <c r="X32" s="459"/>
      <c r="Y32" s="460"/>
      <c r="Z32" s="458"/>
      <c r="AA32" s="459"/>
      <c r="AB32" s="459"/>
      <c r="AC32" s="459"/>
      <c r="AD32" s="459"/>
      <c r="AE32" s="459"/>
      <c r="AF32" s="460"/>
      <c r="AG32" s="464" t="s">
        <v>128</v>
      </c>
      <c r="AH32" s="465"/>
      <c r="AI32" s="466"/>
      <c r="AJ32" s="417">
        <v>24000</v>
      </c>
      <c r="AK32" s="418"/>
      <c r="AL32" s="418"/>
      <c r="AM32" s="419"/>
      <c r="AN32" s="417">
        <v>50000</v>
      </c>
      <c r="AO32" s="418"/>
      <c r="AP32" s="418"/>
      <c r="AQ32" s="419"/>
      <c r="AR32" s="417">
        <v>0</v>
      </c>
      <c r="AS32" s="418"/>
      <c r="AT32" s="418"/>
      <c r="AU32" s="419"/>
      <c r="AV32" s="417"/>
      <c r="AW32" s="418"/>
      <c r="AX32" s="418"/>
      <c r="AY32" s="418"/>
      <c r="AZ32" s="419"/>
      <c r="BA32" s="70"/>
      <c r="BB32" s="70"/>
    </row>
    <row r="33" spans="1:54" s="72" customFormat="1" ht="18" customHeight="1" thickBot="1" x14ac:dyDescent="0.3">
      <c r="A33" s="83"/>
      <c r="B33" s="448"/>
      <c r="C33" s="449"/>
      <c r="D33" s="449"/>
      <c r="E33" s="449"/>
      <c r="F33" s="449"/>
      <c r="G33" s="449"/>
      <c r="H33" s="449"/>
      <c r="I33" s="449"/>
      <c r="J33" s="449"/>
      <c r="K33" s="449"/>
      <c r="L33" s="451"/>
      <c r="M33" s="451"/>
      <c r="N33" s="451"/>
      <c r="O33" s="451"/>
      <c r="P33" s="452"/>
      <c r="Q33" s="453"/>
      <c r="R33" s="453"/>
      <c r="S33" s="453"/>
      <c r="T33" s="453"/>
      <c r="U33" s="453"/>
      <c r="V33" s="454"/>
      <c r="W33" s="467" t="s">
        <v>77</v>
      </c>
      <c r="X33" s="468"/>
      <c r="Y33" s="468"/>
      <c r="Z33" s="468"/>
      <c r="AA33" s="468"/>
      <c r="AB33" s="468"/>
      <c r="AC33" s="468"/>
      <c r="AD33" s="468"/>
      <c r="AE33" s="468"/>
      <c r="AF33" s="469"/>
      <c r="AG33" s="470" t="s">
        <v>119</v>
      </c>
      <c r="AH33" s="465"/>
      <c r="AI33" s="466"/>
      <c r="AJ33" s="471">
        <f>SUM(AJ31:AM32)</f>
        <v>39000</v>
      </c>
      <c r="AK33" s="472"/>
      <c r="AL33" s="472"/>
      <c r="AM33" s="473"/>
      <c r="AN33" s="471">
        <f t="shared" ref="AN33" si="0">SUM(AN31:AQ32)</f>
        <v>100000</v>
      </c>
      <c r="AO33" s="472"/>
      <c r="AP33" s="472"/>
      <c r="AQ33" s="473"/>
      <c r="AR33" s="471">
        <f t="shared" ref="AR33" si="1">SUM(AR31:AU32)</f>
        <v>0</v>
      </c>
      <c r="AS33" s="472"/>
      <c r="AT33" s="472"/>
      <c r="AU33" s="473"/>
      <c r="AV33" s="417"/>
      <c r="AW33" s="418"/>
      <c r="AX33" s="418"/>
      <c r="AY33" s="418"/>
      <c r="AZ33" s="419"/>
      <c r="BA33" s="70"/>
      <c r="BB33" s="70"/>
    </row>
    <row r="34" spans="1:54" s="72" customFormat="1" ht="18" customHeight="1" thickBot="1" x14ac:dyDescent="0.3">
      <c r="A34" s="83"/>
      <c r="B34" s="474" t="s">
        <v>292</v>
      </c>
      <c r="C34" s="449"/>
      <c r="D34" s="449"/>
      <c r="E34" s="449"/>
      <c r="F34" s="449"/>
      <c r="G34" s="449"/>
      <c r="H34" s="449"/>
      <c r="I34" s="449"/>
      <c r="J34" s="449"/>
      <c r="K34" s="449"/>
      <c r="L34" s="451"/>
      <c r="M34" s="451"/>
      <c r="N34" s="451"/>
      <c r="O34" s="451"/>
      <c r="P34" s="452" t="s">
        <v>293</v>
      </c>
      <c r="Q34" s="453"/>
      <c r="R34" s="453"/>
      <c r="S34" s="453"/>
      <c r="T34" s="453"/>
      <c r="U34" s="453"/>
      <c r="V34" s="454"/>
      <c r="W34" s="455" t="s">
        <v>274</v>
      </c>
      <c r="X34" s="456"/>
      <c r="Y34" s="457"/>
      <c r="Z34" s="455" t="s">
        <v>340</v>
      </c>
      <c r="AA34" s="456"/>
      <c r="AB34" s="456"/>
      <c r="AC34" s="456"/>
      <c r="AD34" s="456"/>
      <c r="AE34" s="456"/>
      <c r="AF34" s="457"/>
      <c r="AG34" s="464" t="s">
        <v>129</v>
      </c>
      <c r="AH34" s="465"/>
      <c r="AI34" s="466"/>
      <c r="AJ34" s="417">
        <v>20000</v>
      </c>
      <c r="AK34" s="418"/>
      <c r="AL34" s="418"/>
      <c r="AM34" s="419"/>
      <c r="AN34" s="417">
        <v>0</v>
      </c>
      <c r="AO34" s="418"/>
      <c r="AP34" s="418"/>
      <c r="AQ34" s="419"/>
      <c r="AR34" s="417">
        <v>0</v>
      </c>
      <c r="AS34" s="418"/>
      <c r="AT34" s="418"/>
      <c r="AU34" s="419"/>
      <c r="AV34" s="417"/>
      <c r="AW34" s="418"/>
      <c r="AX34" s="418"/>
      <c r="AY34" s="418"/>
      <c r="AZ34" s="419"/>
      <c r="BA34" s="70"/>
      <c r="BB34" s="70"/>
    </row>
    <row r="35" spans="1:54" s="72" customFormat="1" ht="18" customHeight="1" thickBot="1" x14ac:dyDescent="0.3">
      <c r="A35" s="83"/>
      <c r="B35" s="474"/>
      <c r="C35" s="449"/>
      <c r="D35" s="449"/>
      <c r="E35" s="449"/>
      <c r="F35" s="449"/>
      <c r="G35" s="449"/>
      <c r="H35" s="449"/>
      <c r="I35" s="449"/>
      <c r="J35" s="449"/>
      <c r="K35" s="449"/>
      <c r="L35" s="451"/>
      <c r="M35" s="451"/>
      <c r="N35" s="451"/>
      <c r="O35" s="451"/>
      <c r="P35" s="452" t="s">
        <v>294</v>
      </c>
      <c r="Q35" s="453"/>
      <c r="R35" s="453"/>
      <c r="S35" s="453"/>
      <c r="T35" s="453"/>
      <c r="U35" s="453"/>
      <c r="V35" s="454"/>
      <c r="W35" s="458"/>
      <c r="X35" s="459"/>
      <c r="Y35" s="460"/>
      <c r="Z35" s="458"/>
      <c r="AA35" s="459"/>
      <c r="AB35" s="459"/>
      <c r="AC35" s="459"/>
      <c r="AD35" s="459"/>
      <c r="AE35" s="459"/>
      <c r="AF35" s="460"/>
      <c r="AG35" s="464" t="s">
        <v>130</v>
      </c>
      <c r="AH35" s="465"/>
      <c r="AI35" s="466"/>
      <c r="AJ35" s="417">
        <v>9000</v>
      </c>
      <c r="AK35" s="418"/>
      <c r="AL35" s="418"/>
      <c r="AM35" s="419"/>
      <c r="AN35" s="417"/>
      <c r="AO35" s="418"/>
      <c r="AP35" s="418"/>
      <c r="AQ35" s="419"/>
      <c r="AR35" s="417"/>
      <c r="AS35" s="418"/>
      <c r="AT35" s="418"/>
      <c r="AU35" s="419"/>
      <c r="AV35" s="417"/>
      <c r="AW35" s="418"/>
      <c r="AX35" s="418"/>
      <c r="AY35" s="418"/>
      <c r="AZ35" s="419"/>
      <c r="BA35" s="70"/>
      <c r="BB35" s="70"/>
    </row>
    <row r="36" spans="1:54" s="72" customFormat="1" ht="18" customHeight="1" thickBot="1" x14ac:dyDescent="0.3">
      <c r="A36" s="83"/>
      <c r="B36" s="475"/>
      <c r="C36" s="463"/>
      <c r="D36" s="463"/>
      <c r="E36" s="463"/>
      <c r="F36" s="463"/>
      <c r="G36" s="463"/>
      <c r="H36" s="463"/>
      <c r="I36" s="463"/>
      <c r="J36" s="463"/>
      <c r="K36" s="463"/>
      <c r="L36" s="476"/>
      <c r="M36" s="476"/>
      <c r="N36" s="476"/>
      <c r="O36" s="476"/>
      <c r="P36" s="452"/>
      <c r="Q36" s="453"/>
      <c r="R36" s="453"/>
      <c r="S36" s="453"/>
      <c r="T36" s="453"/>
      <c r="U36" s="453"/>
      <c r="V36" s="454"/>
      <c r="W36" s="487" t="s">
        <v>77</v>
      </c>
      <c r="X36" s="488"/>
      <c r="Y36" s="488"/>
      <c r="Z36" s="489"/>
      <c r="AA36" s="489"/>
      <c r="AB36" s="489"/>
      <c r="AC36" s="489"/>
      <c r="AD36" s="489"/>
      <c r="AE36" s="489"/>
      <c r="AF36" s="490"/>
      <c r="AG36" s="470" t="s">
        <v>118</v>
      </c>
      <c r="AH36" s="465"/>
      <c r="AI36" s="466"/>
      <c r="AJ36" s="471">
        <f>SUM(AJ34:AM35)</f>
        <v>29000</v>
      </c>
      <c r="AK36" s="472"/>
      <c r="AL36" s="472"/>
      <c r="AM36" s="473"/>
      <c r="AN36" s="471">
        <f t="shared" ref="AN36" si="2">SUM(AN34:AQ35)</f>
        <v>0</v>
      </c>
      <c r="AO36" s="472"/>
      <c r="AP36" s="472"/>
      <c r="AQ36" s="473"/>
      <c r="AR36" s="471">
        <f t="shared" ref="AR36" si="3">SUM(AR34:AU35)</f>
        <v>0</v>
      </c>
      <c r="AS36" s="472"/>
      <c r="AT36" s="472"/>
      <c r="AU36" s="473"/>
      <c r="AV36" s="417"/>
      <c r="AW36" s="418"/>
      <c r="AX36" s="418"/>
      <c r="AY36" s="418"/>
      <c r="AZ36" s="419"/>
      <c r="BA36" s="70"/>
      <c r="BB36" s="70"/>
    </row>
    <row r="37" spans="1:54" s="72" customFormat="1" ht="18" customHeight="1" thickBot="1" x14ac:dyDescent="0.3">
      <c r="A37" s="82"/>
      <c r="B37" s="474" t="s">
        <v>295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51"/>
      <c r="M37" s="451"/>
      <c r="N37" s="451"/>
      <c r="O37" s="451"/>
      <c r="P37" s="452" t="s">
        <v>296</v>
      </c>
      <c r="Q37" s="453"/>
      <c r="R37" s="453"/>
      <c r="S37" s="453"/>
      <c r="T37" s="453"/>
      <c r="U37" s="453"/>
      <c r="V37" s="454"/>
      <c r="W37" s="449" t="s">
        <v>275</v>
      </c>
      <c r="X37" s="449"/>
      <c r="Y37" s="449"/>
      <c r="Z37" s="455" t="s">
        <v>340</v>
      </c>
      <c r="AA37" s="456"/>
      <c r="AB37" s="456"/>
      <c r="AC37" s="456"/>
      <c r="AD37" s="456"/>
      <c r="AE37" s="456"/>
      <c r="AF37" s="457"/>
      <c r="AG37" s="464" t="s">
        <v>129</v>
      </c>
      <c r="AH37" s="465"/>
      <c r="AI37" s="466"/>
      <c r="AJ37" s="417">
        <v>0</v>
      </c>
      <c r="AK37" s="418"/>
      <c r="AL37" s="418"/>
      <c r="AM37" s="419"/>
      <c r="AN37" s="417">
        <v>0</v>
      </c>
      <c r="AO37" s="418"/>
      <c r="AP37" s="418"/>
      <c r="AQ37" s="419"/>
      <c r="AR37" s="417">
        <v>0</v>
      </c>
      <c r="AS37" s="418"/>
      <c r="AT37" s="418"/>
      <c r="AU37" s="419"/>
      <c r="AV37" s="417"/>
      <c r="AW37" s="418"/>
      <c r="AX37" s="418"/>
      <c r="AY37" s="418"/>
      <c r="AZ37" s="419"/>
      <c r="BA37" s="70"/>
      <c r="BB37" s="70"/>
    </row>
    <row r="38" spans="1:54" s="72" customFormat="1" ht="18" customHeight="1" thickBot="1" x14ac:dyDescent="0.3">
      <c r="A38" s="82"/>
      <c r="B38" s="474"/>
      <c r="C38" s="449"/>
      <c r="D38" s="449"/>
      <c r="E38" s="449"/>
      <c r="F38" s="449"/>
      <c r="G38" s="449"/>
      <c r="H38" s="449"/>
      <c r="I38" s="449"/>
      <c r="J38" s="449"/>
      <c r="K38" s="449"/>
      <c r="L38" s="451"/>
      <c r="M38" s="451"/>
      <c r="N38" s="451"/>
      <c r="O38" s="451"/>
      <c r="P38" s="452" t="s">
        <v>297</v>
      </c>
      <c r="Q38" s="453"/>
      <c r="R38" s="453"/>
      <c r="S38" s="453"/>
      <c r="T38" s="453"/>
      <c r="U38" s="453"/>
      <c r="V38" s="454"/>
      <c r="W38" s="449"/>
      <c r="X38" s="449"/>
      <c r="Y38" s="449"/>
      <c r="Z38" s="481"/>
      <c r="AA38" s="482"/>
      <c r="AB38" s="482"/>
      <c r="AC38" s="482"/>
      <c r="AD38" s="482"/>
      <c r="AE38" s="482"/>
      <c r="AF38" s="483"/>
      <c r="AG38" s="464" t="s">
        <v>130</v>
      </c>
      <c r="AH38" s="465"/>
      <c r="AI38" s="466"/>
      <c r="AJ38" s="417">
        <v>0</v>
      </c>
      <c r="AK38" s="418"/>
      <c r="AL38" s="418"/>
      <c r="AM38" s="419"/>
      <c r="AN38" s="417">
        <v>0</v>
      </c>
      <c r="AO38" s="418"/>
      <c r="AP38" s="418"/>
      <c r="AQ38" s="419"/>
      <c r="AR38" s="417">
        <v>0</v>
      </c>
      <c r="AS38" s="418"/>
      <c r="AT38" s="418"/>
      <c r="AU38" s="419"/>
      <c r="AV38" s="417"/>
      <c r="AW38" s="418"/>
      <c r="AX38" s="418"/>
      <c r="AY38" s="418"/>
      <c r="AZ38" s="419"/>
      <c r="BA38" s="70"/>
      <c r="BB38" s="70"/>
    </row>
    <row r="39" spans="1:54" s="72" customFormat="1" ht="18" customHeight="1" thickBot="1" x14ac:dyDescent="0.3">
      <c r="A39" s="82"/>
      <c r="B39" s="477"/>
      <c r="C39" s="478"/>
      <c r="D39" s="478"/>
      <c r="E39" s="478"/>
      <c r="F39" s="478"/>
      <c r="G39" s="478"/>
      <c r="H39" s="478"/>
      <c r="I39" s="478"/>
      <c r="J39" s="478"/>
      <c r="K39" s="478"/>
      <c r="L39" s="479"/>
      <c r="M39" s="479"/>
      <c r="N39" s="479"/>
      <c r="O39" s="479"/>
      <c r="P39" s="452" t="s">
        <v>298</v>
      </c>
      <c r="Q39" s="453"/>
      <c r="R39" s="453"/>
      <c r="S39" s="453"/>
      <c r="T39" s="453"/>
      <c r="U39" s="453"/>
      <c r="V39" s="454"/>
      <c r="W39" s="480"/>
      <c r="X39" s="480"/>
      <c r="Y39" s="480"/>
      <c r="Z39" s="484"/>
      <c r="AA39" s="485"/>
      <c r="AB39" s="485"/>
      <c r="AC39" s="485"/>
      <c r="AD39" s="485"/>
      <c r="AE39" s="485"/>
      <c r="AF39" s="486"/>
      <c r="AG39" s="464" t="s">
        <v>299</v>
      </c>
      <c r="AH39" s="465"/>
      <c r="AI39" s="466"/>
      <c r="AJ39" s="417">
        <v>5000</v>
      </c>
      <c r="AK39" s="418"/>
      <c r="AL39" s="418"/>
      <c r="AM39" s="419"/>
      <c r="AN39" s="417">
        <v>100000</v>
      </c>
      <c r="AO39" s="418"/>
      <c r="AP39" s="418"/>
      <c r="AQ39" s="419"/>
      <c r="AR39" s="417">
        <v>0</v>
      </c>
      <c r="AS39" s="418"/>
      <c r="AT39" s="418"/>
      <c r="AU39" s="419"/>
      <c r="AV39" s="84"/>
      <c r="AW39" s="85"/>
      <c r="AX39" s="85"/>
      <c r="AY39" s="85"/>
      <c r="AZ39" s="86"/>
      <c r="BA39" s="70"/>
      <c r="BB39" s="70"/>
    </row>
    <row r="40" spans="1:54" s="72" customFormat="1" ht="18" customHeight="1" thickBot="1" x14ac:dyDescent="0.3">
      <c r="A40" s="82"/>
      <c r="B40" s="475"/>
      <c r="C40" s="463"/>
      <c r="D40" s="463"/>
      <c r="E40" s="463"/>
      <c r="F40" s="463"/>
      <c r="G40" s="463"/>
      <c r="H40" s="463"/>
      <c r="I40" s="463"/>
      <c r="J40" s="463"/>
      <c r="K40" s="463"/>
      <c r="L40" s="476"/>
      <c r="M40" s="476"/>
      <c r="N40" s="476"/>
      <c r="O40" s="476"/>
      <c r="P40" s="452"/>
      <c r="Q40" s="453"/>
      <c r="R40" s="453"/>
      <c r="S40" s="453"/>
      <c r="T40" s="453"/>
      <c r="U40" s="453"/>
      <c r="V40" s="454"/>
      <c r="W40" s="491" t="s">
        <v>77</v>
      </c>
      <c r="X40" s="492"/>
      <c r="Y40" s="492"/>
      <c r="Z40" s="488"/>
      <c r="AA40" s="488"/>
      <c r="AB40" s="488"/>
      <c r="AC40" s="488"/>
      <c r="AD40" s="488"/>
      <c r="AE40" s="488"/>
      <c r="AF40" s="493"/>
      <c r="AG40" s="470" t="s">
        <v>118</v>
      </c>
      <c r="AH40" s="465"/>
      <c r="AI40" s="466"/>
      <c r="AJ40" s="471">
        <f>SUM(AJ37:AM39)</f>
        <v>5000</v>
      </c>
      <c r="AK40" s="472"/>
      <c r="AL40" s="472"/>
      <c r="AM40" s="473"/>
      <c r="AN40" s="471">
        <f>SUM(AN37:AN39)</f>
        <v>100000</v>
      </c>
      <c r="AO40" s="472"/>
      <c r="AP40" s="472"/>
      <c r="AQ40" s="473"/>
      <c r="AR40" s="471">
        <f t="shared" ref="AR40" si="4">SUM(AR37:AU38)</f>
        <v>0</v>
      </c>
      <c r="AS40" s="472"/>
      <c r="AT40" s="472"/>
      <c r="AU40" s="473"/>
      <c r="AV40" s="417"/>
      <c r="AW40" s="418"/>
      <c r="AX40" s="418"/>
      <c r="AY40" s="418"/>
      <c r="AZ40" s="419"/>
      <c r="BA40" s="70"/>
      <c r="BB40" s="70"/>
    </row>
    <row r="41" spans="1:54" s="72" customFormat="1" ht="18" customHeight="1" thickBot="1" x14ac:dyDescent="0.3">
      <c r="A41" s="82"/>
      <c r="B41" s="494" t="s">
        <v>300</v>
      </c>
      <c r="C41" s="456"/>
      <c r="D41" s="456"/>
      <c r="E41" s="456"/>
      <c r="F41" s="456"/>
      <c r="G41" s="456"/>
      <c r="H41" s="456"/>
      <c r="I41" s="456"/>
      <c r="J41" s="456"/>
      <c r="K41" s="457"/>
      <c r="L41" s="451"/>
      <c r="M41" s="451"/>
      <c r="N41" s="451"/>
      <c r="O41" s="451"/>
      <c r="P41" s="452" t="s">
        <v>301</v>
      </c>
      <c r="Q41" s="453"/>
      <c r="R41" s="453"/>
      <c r="S41" s="453"/>
      <c r="T41" s="453"/>
      <c r="U41" s="453"/>
      <c r="V41" s="454"/>
      <c r="W41" s="408" t="s">
        <v>276</v>
      </c>
      <c r="X41" s="406"/>
      <c r="Y41" s="406"/>
      <c r="Z41" s="449" t="s">
        <v>340</v>
      </c>
      <c r="AA41" s="449"/>
      <c r="AB41" s="449"/>
      <c r="AC41" s="449"/>
      <c r="AD41" s="449"/>
      <c r="AE41" s="449"/>
      <c r="AF41" s="449"/>
      <c r="AG41" s="464" t="s">
        <v>129</v>
      </c>
      <c r="AH41" s="465"/>
      <c r="AI41" s="466"/>
      <c r="AJ41" s="417">
        <v>76000</v>
      </c>
      <c r="AK41" s="418"/>
      <c r="AL41" s="418"/>
      <c r="AM41" s="419"/>
      <c r="AN41" s="417">
        <v>0</v>
      </c>
      <c r="AO41" s="418"/>
      <c r="AP41" s="418"/>
      <c r="AQ41" s="419"/>
      <c r="AR41" s="417">
        <v>0</v>
      </c>
      <c r="AS41" s="418"/>
      <c r="AT41" s="418"/>
      <c r="AU41" s="419"/>
      <c r="AV41" s="417"/>
      <c r="AW41" s="418"/>
      <c r="AX41" s="418"/>
      <c r="AY41" s="418"/>
      <c r="AZ41" s="419"/>
      <c r="BA41" s="70"/>
      <c r="BB41" s="70"/>
    </row>
    <row r="42" spans="1:54" s="72" customFormat="1" ht="18" customHeight="1" thickBot="1" x14ac:dyDescent="0.3">
      <c r="A42" s="82"/>
      <c r="B42" s="495"/>
      <c r="C42" s="482"/>
      <c r="D42" s="482"/>
      <c r="E42" s="482"/>
      <c r="F42" s="482"/>
      <c r="G42" s="482"/>
      <c r="H42" s="482"/>
      <c r="I42" s="482"/>
      <c r="J42" s="482"/>
      <c r="K42" s="483"/>
      <c r="L42" s="451"/>
      <c r="M42" s="451"/>
      <c r="N42" s="451"/>
      <c r="O42" s="451"/>
      <c r="P42" s="452" t="s">
        <v>302</v>
      </c>
      <c r="Q42" s="453"/>
      <c r="R42" s="453"/>
      <c r="S42" s="453"/>
      <c r="T42" s="453"/>
      <c r="U42" s="453"/>
      <c r="V42" s="454"/>
      <c r="W42" s="481"/>
      <c r="X42" s="482"/>
      <c r="Y42" s="482"/>
      <c r="Z42" s="449"/>
      <c r="AA42" s="449"/>
      <c r="AB42" s="449"/>
      <c r="AC42" s="449"/>
      <c r="AD42" s="449"/>
      <c r="AE42" s="449"/>
      <c r="AF42" s="449"/>
      <c r="AG42" s="464" t="s">
        <v>130</v>
      </c>
      <c r="AH42" s="465"/>
      <c r="AI42" s="466"/>
      <c r="AJ42" s="417">
        <v>0</v>
      </c>
      <c r="AK42" s="418"/>
      <c r="AL42" s="418"/>
      <c r="AM42" s="419"/>
      <c r="AN42" s="417">
        <v>0</v>
      </c>
      <c r="AO42" s="418"/>
      <c r="AP42" s="418"/>
      <c r="AQ42" s="419"/>
      <c r="AR42" s="417">
        <v>0</v>
      </c>
      <c r="AS42" s="418"/>
      <c r="AT42" s="418"/>
      <c r="AU42" s="419"/>
      <c r="AV42" s="417"/>
      <c r="AW42" s="418"/>
      <c r="AX42" s="418"/>
      <c r="AY42" s="418"/>
      <c r="AZ42" s="419"/>
      <c r="BA42" s="70"/>
      <c r="BB42" s="70"/>
    </row>
    <row r="43" spans="1:54" s="72" customFormat="1" ht="18" customHeight="1" thickBot="1" x14ac:dyDescent="0.3">
      <c r="A43" s="82"/>
      <c r="B43" s="495"/>
      <c r="C43" s="482"/>
      <c r="D43" s="482"/>
      <c r="E43" s="482"/>
      <c r="F43" s="482"/>
      <c r="G43" s="482"/>
      <c r="H43" s="482"/>
      <c r="I43" s="482"/>
      <c r="J43" s="482"/>
      <c r="K43" s="483"/>
      <c r="L43" s="479"/>
      <c r="M43" s="479"/>
      <c r="N43" s="479"/>
      <c r="O43" s="479"/>
      <c r="P43" s="452" t="s">
        <v>303</v>
      </c>
      <c r="Q43" s="453"/>
      <c r="R43" s="453"/>
      <c r="S43" s="453"/>
      <c r="T43" s="453"/>
      <c r="U43" s="453"/>
      <c r="V43" s="454"/>
      <c r="W43" s="497"/>
      <c r="X43" s="498"/>
      <c r="Y43" s="498"/>
      <c r="Z43" s="480"/>
      <c r="AA43" s="480"/>
      <c r="AB43" s="480"/>
      <c r="AC43" s="480"/>
      <c r="AD43" s="480"/>
      <c r="AE43" s="480"/>
      <c r="AF43" s="480"/>
      <c r="AG43" s="464" t="s">
        <v>299</v>
      </c>
      <c r="AH43" s="465"/>
      <c r="AI43" s="466"/>
      <c r="AJ43" s="417">
        <v>0</v>
      </c>
      <c r="AK43" s="418"/>
      <c r="AL43" s="418"/>
      <c r="AM43" s="419"/>
      <c r="AN43" s="417">
        <v>11637967</v>
      </c>
      <c r="AO43" s="418"/>
      <c r="AP43" s="418"/>
      <c r="AQ43" s="419"/>
      <c r="AR43" s="417">
        <v>15807047</v>
      </c>
      <c r="AS43" s="418"/>
      <c r="AT43" s="418"/>
      <c r="AU43" s="419"/>
      <c r="AV43" s="84"/>
      <c r="AW43" s="85"/>
      <c r="AX43" s="85"/>
      <c r="AY43" s="85"/>
      <c r="AZ43" s="86"/>
      <c r="BA43" s="70"/>
      <c r="BB43" s="70"/>
    </row>
    <row r="44" spans="1:54" s="72" customFormat="1" ht="18" customHeight="1" thickBot="1" x14ac:dyDescent="0.3">
      <c r="A44" s="82"/>
      <c r="B44" s="495"/>
      <c r="C44" s="482"/>
      <c r="D44" s="482"/>
      <c r="E44" s="482"/>
      <c r="F44" s="482"/>
      <c r="G44" s="482"/>
      <c r="H44" s="482"/>
      <c r="I44" s="482"/>
      <c r="J44" s="482"/>
      <c r="K44" s="483"/>
      <c r="L44" s="479"/>
      <c r="M44" s="479"/>
      <c r="N44" s="479"/>
      <c r="O44" s="479"/>
      <c r="P44" s="452" t="s">
        <v>304</v>
      </c>
      <c r="Q44" s="453"/>
      <c r="R44" s="453"/>
      <c r="S44" s="453"/>
      <c r="T44" s="453"/>
      <c r="U44" s="453"/>
      <c r="V44" s="454"/>
      <c r="W44" s="497"/>
      <c r="X44" s="499"/>
      <c r="Y44" s="499"/>
      <c r="Z44" s="480"/>
      <c r="AA44" s="480"/>
      <c r="AB44" s="480"/>
      <c r="AC44" s="480"/>
      <c r="AD44" s="480"/>
      <c r="AE44" s="480"/>
      <c r="AF44" s="480"/>
      <c r="AG44" s="464" t="s">
        <v>305</v>
      </c>
      <c r="AH44" s="465"/>
      <c r="AI44" s="466"/>
      <c r="AJ44" s="417">
        <v>0</v>
      </c>
      <c r="AK44" s="418"/>
      <c r="AL44" s="418"/>
      <c r="AM44" s="419"/>
      <c r="AN44" s="417">
        <v>0</v>
      </c>
      <c r="AO44" s="418"/>
      <c r="AP44" s="418"/>
      <c r="AQ44" s="419"/>
      <c r="AR44" s="417">
        <v>0</v>
      </c>
      <c r="AS44" s="418"/>
      <c r="AT44" s="418"/>
      <c r="AU44" s="419"/>
      <c r="AV44" s="84"/>
      <c r="AW44" s="85"/>
      <c r="AX44" s="85"/>
      <c r="AY44" s="85"/>
      <c r="AZ44" s="86"/>
      <c r="BA44" s="70"/>
      <c r="BB44" s="70"/>
    </row>
    <row r="45" spans="1:54" s="72" customFormat="1" ht="18" customHeight="1" thickBot="1" x14ac:dyDescent="0.3">
      <c r="A45" s="82"/>
      <c r="B45" s="495"/>
      <c r="C45" s="482"/>
      <c r="D45" s="482"/>
      <c r="E45" s="482"/>
      <c r="F45" s="482"/>
      <c r="G45" s="482"/>
      <c r="H45" s="482"/>
      <c r="I45" s="482"/>
      <c r="J45" s="482"/>
      <c r="K45" s="483"/>
      <c r="L45" s="479"/>
      <c r="M45" s="479"/>
      <c r="N45" s="479"/>
      <c r="O45" s="479"/>
      <c r="P45" s="452" t="s">
        <v>306</v>
      </c>
      <c r="Q45" s="453"/>
      <c r="R45" s="453"/>
      <c r="S45" s="453"/>
      <c r="T45" s="453"/>
      <c r="U45" s="453"/>
      <c r="V45" s="454"/>
      <c r="W45" s="497"/>
      <c r="X45" s="499"/>
      <c r="Y45" s="499"/>
      <c r="Z45" s="480"/>
      <c r="AA45" s="480"/>
      <c r="AB45" s="480"/>
      <c r="AC45" s="480"/>
      <c r="AD45" s="480"/>
      <c r="AE45" s="480"/>
      <c r="AF45" s="480"/>
      <c r="AG45" s="464" t="s">
        <v>307</v>
      </c>
      <c r="AH45" s="465"/>
      <c r="AI45" s="466"/>
      <c r="AJ45" s="417">
        <v>0</v>
      </c>
      <c r="AK45" s="418"/>
      <c r="AL45" s="418"/>
      <c r="AM45" s="419"/>
      <c r="AN45" s="417">
        <v>0</v>
      </c>
      <c r="AO45" s="418"/>
      <c r="AP45" s="418"/>
      <c r="AQ45" s="419"/>
      <c r="AR45" s="417">
        <v>0</v>
      </c>
      <c r="AS45" s="418"/>
      <c r="AT45" s="418"/>
      <c r="AU45" s="419"/>
      <c r="AV45" s="84"/>
      <c r="AW45" s="85"/>
      <c r="AX45" s="85"/>
      <c r="AY45" s="85"/>
      <c r="AZ45" s="86"/>
      <c r="BA45" s="70"/>
      <c r="BB45" s="70"/>
    </row>
    <row r="46" spans="1:54" s="72" customFormat="1" ht="18" customHeight="1" thickBot="1" x14ac:dyDescent="0.3">
      <c r="A46" s="82"/>
      <c r="B46" s="495"/>
      <c r="C46" s="482"/>
      <c r="D46" s="482"/>
      <c r="E46" s="482"/>
      <c r="F46" s="482"/>
      <c r="G46" s="482"/>
      <c r="H46" s="482"/>
      <c r="I46" s="482"/>
      <c r="J46" s="482"/>
      <c r="K46" s="483"/>
      <c r="L46" s="479"/>
      <c r="M46" s="479"/>
      <c r="N46" s="479"/>
      <c r="O46" s="479"/>
      <c r="P46" s="452"/>
      <c r="Q46" s="453"/>
      <c r="R46" s="453"/>
      <c r="S46" s="453"/>
      <c r="T46" s="453"/>
      <c r="U46" s="453"/>
      <c r="V46" s="454"/>
      <c r="W46" s="497"/>
      <c r="X46" s="499"/>
      <c r="Y46" s="499"/>
      <c r="Z46" s="480"/>
      <c r="AA46" s="480"/>
      <c r="AB46" s="480"/>
      <c r="AC46" s="480"/>
      <c r="AD46" s="480"/>
      <c r="AE46" s="480"/>
      <c r="AF46" s="480"/>
      <c r="AG46" s="464" t="s">
        <v>308</v>
      </c>
      <c r="AH46" s="465"/>
      <c r="AI46" s="466"/>
      <c r="AJ46" s="417"/>
      <c r="AK46" s="418"/>
      <c r="AL46" s="418"/>
      <c r="AM46" s="419"/>
      <c r="AN46" s="417">
        <v>0</v>
      </c>
      <c r="AO46" s="418"/>
      <c r="AP46" s="418"/>
      <c r="AQ46" s="419"/>
      <c r="AR46" s="417">
        <v>0</v>
      </c>
      <c r="AS46" s="418"/>
      <c r="AT46" s="418"/>
      <c r="AU46" s="419"/>
      <c r="AV46" s="84"/>
      <c r="AW46" s="85"/>
      <c r="AX46" s="85"/>
      <c r="AY46" s="85"/>
      <c r="AZ46" s="86"/>
      <c r="BA46" s="70"/>
      <c r="BB46" s="70"/>
    </row>
    <row r="47" spans="1:54" s="72" customFormat="1" ht="18" customHeight="1" thickBot="1" x14ac:dyDescent="0.3">
      <c r="A47" s="82"/>
      <c r="B47" s="495"/>
      <c r="C47" s="482"/>
      <c r="D47" s="482"/>
      <c r="E47" s="482"/>
      <c r="F47" s="482"/>
      <c r="G47" s="482"/>
      <c r="H47" s="482"/>
      <c r="I47" s="482"/>
      <c r="J47" s="482"/>
      <c r="K47" s="483"/>
      <c r="L47" s="479"/>
      <c r="M47" s="479"/>
      <c r="N47" s="479"/>
      <c r="O47" s="479"/>
      <c r="P47" s="452"/>
      <c r="Q47" s="453"/>
      <c r="R47" s="453"/>
      <c r="S47" s="453"/>
      <c r="T47" s="453"/>
      <c r="U47" s="453"/>
      <c r="V47" s="454"/>
      <c r="W47" s="497"/>
      <c r="X47" s="499"/>
      <c r="Y47" s="499"/>
      <c r="Z47" s="480"/>
      <c r="AA47" s="480"/>
      <c r="AB47" s="480"/>
      <c r="AC47" s="480"/>
      <c r="AD47" s="480"/>
      <c r="AE47" s="480"/>
      <c r="AF47" s="480"/>
      <c r="AG47" s="464" t="s">
        <v>309</v>
      </c>
      <c r="AH47" s="465"/>
      <c r="AI47" s="466"/>
      <c r="AJ47" s="417"/>
      <c r="AK47" s="418"/>
      <c r="AL47" s="418"/>
      <c r="AM47" s="419"/>
      <c r="AN47" s="417">
        <v>0</v>
      </c>
      <c r="AO47" s="418"/>
      <c r="AP47" s="418"/>
      <c r="AQ47" s="419"/>
      <c r="AR47" s="417">
        <v>0</v>
      </c>
      <c r="AS47" s="418"/>
      <c r="AT47" s="418"/>
      <c r="AU47" s="419"/>
      <c r="AV47" s="84"/>
      <c r="AW47" s="85"/>
      <c r="AX47" s="85"/>
      <c r="AY47" s="85"/>
      <c r="AZ47" s="86"/>
      <c r="BA47" s="70"/>
      <c r="BB47" s="70"/>
    </row>
    <row r="48" spans="1:54" s="72" customFormat="1" ht="18" customHeight="1" thickBot="1" x14ac:dyDescent="0.3">
      <c r="A48" s="82"/>
      <c r="B48" s="496"/>
      <c r="C48" s="459"/>
      <c r="D48" s="459"/>
      <c r="E48" s="459"/>
      <c r="F48" s="459"/>
      <c r="G48" s="459"/>
      <c r="H48" s="459"/>
      <c r="I48" s="459"/>
      <c r="J48" s="459"/>
      <c r="K48" s="460"/>
      <c r="L48" s="476"/>
      <c r="M48" s="476"/>
      <c r="N48" s="476"/>
      <c r="O48" s="476"/>
      <c r="P48" s="452"/>
      <c r="Q48" s="453"/>
      <c r="R48" s="453"/>
      <c r="S48" s="453"/>
      <c r="T48" s="453"/>
      <c r="U48" s="453"/>
      <c r="V48" s="454"/>
      <c r="W48" s="491" t="s">
        <v>77</v>
      </c>
      <c r="X48" s="492"/>
      <c r="Y48" s="492"/>
      <c r="Z48" s="492"/>
      <c r="AA48" s="492"/>
      <c r="AB48" s="492"/>
      <c r="AC48" s="492"/>
      <c r="AD48" s="492"/>
      <c r="AE48" s="492"/>
      <c r="AF48" s="500"/>
      <c r="AG48" s="470" t="s">
        <v>118</v>
      </c>
      <c r="AH48" s="465"/>
      <c r="AI48" s="466"/>
      <c r="AJ48" s="471">
        <f>SUM(AJ41:AM47)</f>
        <v>76000</v>
      </c>
      <c r="AK48" s="472"/>
      <c r="AL48" s="472"/>
      <c r="AM48" s="473"/>
      <c r="AN48" s="471">
        <f>SUM(AN41:AQ47)</f>
        <v>11637967</v>
      </c>
      <c r="AO48" s="472"/>
      <c r="AP48" s="472"/>
      <c r="AQ48" s="473"/>
      <c r="AR48" s="471">
        <v>11837967</v>
      </c>
      <c r="AS48" s="472"/>
      <c r="AT48" s="472"/>
      <c r="AU48" s="473"/>
      <c r="AV48" s="417"/>
      <c r="AW48" s="418"/>
      <c r="AX48" s="418"/>
      <c r="AY48" s="418"/>
      <c r="AZ48" s="419"/>
      <c r="BA48" s="70"/>
      <c r="BB48" s="70"/>
    </row>
    <row r="49" spans="1:74" s="72" customFormat="1" ht="18" customHeight="1" thickBot="1" x14ac:dyDescent="0.3">
      <c r="A49" s="82"/>
      <c r="B49" s="474" t="s">
        <v>310</v>
      </c>
      <c r="C49" s="449"/>
      <c r="D49" s="449"/>
      <c r="E49" s="449"/>
      <c r="F49" s="449"/>
      <c r="G49" s="449"/>
      <c r="H49" s="449"/>
      <c r="I49" s="449"/>
      <c r="J49" s="449"/>
      <c r="K49" s="449"/>
      <c r="L49" s="451"/>
      <c r="M49" s="451"/>
      <c r="N49" s="451"/>
      <c r="O49" s="451"/>
      <c r="P49" s="452" t="s">
        <v>311</v>
      </c>
      <c r="Q49" s="453"/>
      <c r="R49" s="453"/>
      <c r="S49" s="453"/>
      <c r="T49" s="453"/>
      <c r="U49" s="453"/>
      <c r="V49" s="454"/>
      <c r="W49" s="449" t="s">
        <v>277</v>
      </c>
      <c r="X49" s="449"/>
      <c r="Y49" s="449"/>
      <c r="Z49" s="455" t="s">
        <v>340</v>
      </c>
      <c r="AA49" s="456"/>
      <c r="AB49" s="456"/>
      <c r="AC49" s="456"/>
      <c r="AD49" s="456"/>
      <c r="AE49" s="456"/>
      <c r="AF49" s="457"/>
      <c r="AG49" s="464" t="s">
        <v>129</v>
      </c>
      <c r="AH49" s="465"/>
      <c r="AI49" s="466"/>
      <c r="AJ49" s="417">
        <v>0</v>
      </c>
      <c r="AK49" s="418"/>
      <c r="AL49" s="418"/>
      <c r="AM49" s="419"/>
      <c r="AN49" s="417">
        <v>0</v>
      </c>
      <c r="AO49" s="418"/>
      <c r="AP49" s="418"/>
      <c r="AQ49" s="419"/>
      <c r="AR49" s="417">
        <v>0</v>
      </c>
      <c r="AS49" s="418"/>
      <c r="AT49" s="418"/>
      <c r="AU49" s="419"/>
      <c r="AV49" s="417"/>
      <c r="AW49" s="418"/>
      <c r="AX49" s="418"/>
      <c r="AY49" s="418"/>
      <c r="AZ49" s="419"/>
      <c r="BA49" s="70"/>
      <c r="BB49" s="70"/>
    </row>
    <row r="50" spans="1:74" s="72" customFormat="1" ht="18" customHeight="1" thickBot="1" x14ac:dyDescent="0.3">
      <c r="A50" s="82"/>
      <c r="B50" s="474"/>
      <c r="C50" s="449"/>
      <c r="D50" s="449"/>
      <c r="E50" s="449"/>
      <c r="F50" s="449"/>
      <c r="G50" s="449"/>
      <c r="H50" s="449"/>
      <c r="I50" s="449"/>
      <c r="J50" s="449"/>
      <c r="K50" s="449"/>
      <c r="L50" s="451"/>
      <c r="M50" s="451"/>
      <c r="N50" s="451"/>
      <c r="O50" s="451"/>
      <c r="P50" s="452"/>
      <c r="Q50" s="453"/>
      <c r="R50" s="453"/>
      <c r="S50" s="453"/>
      <c r="T50" s="453"/>
      <c r="U50" s="453"/>
      <c r="V50" s="454"/>
      <c r="W50" s="449"/>
      <c r="X50" s="449"/>
      <c r="Y50" s="449"/>
      <c r="Z50" s="481"/>
      <c r="AA50" s="482"/>
      <c r="AB50" s="482"/>
      <c r="AC50" s="482"/>
      <c r="AD50" s="482"/>
      <c r="AE50" s="482"/>
      <c r="AF50" s="483"/>
      <c r="AG50" s="464" t="s">
        <v>130</v>
      </c>
      <c r="AH50" s="465"/>
      <c r="AI50" s="466"/>
      <c r="AJ50" s="417"/>
      <c r="AK50" s="418"/>
      <c r="AL50" s="418"/>
      <c r="AM50" s="419"/>
      <c r="AN50" s="417"/>
      <c r="AO50" s="418"/>
      <c r="AP50" s="418"/>
      <c r="AQ50" s="419"/>
      <c r="AR50" s="417"/>
      <c r="AS50" s="418"/>
      <c r="AT50" s="418"/>
      <c r="AU50" s="419"/>
      <c r="AV50" s="417"/>
      <c r="AW50" s="418"/>
      <c r="AX50" s="418"/>
      <c r="AY50" s="418"/>
      <c r="AZ50" s="419"/>
      <c r="BA50" s="70"/>
      <c r="BB50" s="70"/>
    </row>
    <row r="51" spans="1:74" s="72" customFormat="1" ht="18" customHeight="1" thickBot="1" x14ac:dyDescent="0.3">
      <c r="A51" s="82"/>
      <c r="B51" s="477"/>
      <c r="C51" s="478"/>
      <c r="D51" s="478"/>
      <c r="E51" s="478"/>
      <c r="F51" s="478"/>
      <c r="G51" s="478"/>
      <c r="H51" s="478"/>
      <c r="I51" s="478"/>
      <c r="J51" s="478"/>
      <c r="K51" s="478"/>
      <c r="L51" s="479"/>
      <c r="M51" s="479"/>
      <c r="N51" s="479"/>
      <c r="O51" s="479"/>
      <c r="P51" s="452"/>
      <c r="Q51" s="453"/>
      <c r="R51" s="453"/>
      <c r="S51" s="453"/>
      <c r="T51" s="453"/>
      <c r="U51" s="453"/>
      <c r="V51" s="454"/>
      <c r="W51" s="480"/>
      <c r="X51" s="480"/>
      <c r="Y51" s="480"/>
      <c r="Z51" s="484"/>
      <c r="AA51" s="485"/>
      <c r="AB51" s="485"/>
      <c r="AC51" s="485"/>
      <c r="AD51" s="485"/>
      <c r="AE51" s="485"/>
      <c r="AF51" s="486"/>
      <c r="AG51" s="464" t="s">
        <v>299</v>
      </c>
      <c r="AH51" s="465"/>
      <c r="AI51" s="466"/>
      <c r="AJ51" s="417"/>
      <c r="AK51" s="418"/>
      <c r="AL51" s="418"/>
      <c r="AM51" s="419"/>
      <c r="AN51" s="417"/>
      <c r="AO51" s="418"/>
      <c r="AP51" s="418"/>
      <c r="AQ51" s="419"/>
      <c r="AR51" s="417"/>
      <c r="AS51" s="418"/>
      <c r="AT51" s="418"/>
      <c r="AU51" s="419"/>
      <c r="AV51" s="84"/>
      <c r="AW51" s="85"/>
      <c r="AX51" s="85"/>
      <c r="AY51" s="85"/>
      <c r="AZ51" s="86"/>
      <c r="BA51" s="70"/>
      <c r="BB51" s="70"/>
    </row>
    <row r="52" spans="1:74" s="72" customFormat="1" ht="18" customHeight="1" thickBot="1" x14ac:dyDescent="0.3">
      <c r="A52" s="82"/>
      <c r="B52" s="475"/>
      <c r="C52" s="463"/>
      <c r="D52" s="463"/>
      <c r="E52" s="463"/>
      <c r="F52" s="463"/>
      <c r="G52" s="463"/>
      <c r="H52" s="463"/>
      <c r="I52" s="463"/>
      <c r="J52" s="463"/>
      <c r="K52" s="463"/>
      <c r="L52" s="476"/>
      <c r="M52" s="476"/>
      <c r="N52" s="476"/>
      <c r="O52" s="476"/>
      <c r="P52" s="452"/>
      <c r="Q52" s="453"/>
      <c r="R52" s="453"/>
      <c r="S52" s="453"/>
      <c r="T52" s="453"/>
      <c r="U52" s="453"/>
      <c r="V52" s="454"/>
      <c r="W52" s="491" t="s">
        <v>77</v>
      </c>
      <c r="X52" s="492"/>
      <c r="Y52" s="492"/>
      <c r="Z52" s="488"/>
      <c r="AA52" s="488"/>
      <c r="AB52" s="488"/>
      <c r="AC52" s="488"/>
      <c r="AD52" s="488"/>
      <c r="AE52" s="488"/>
      <c r="AF52" s="493"/>
      <c r="AG52" s="470" t="s">
        <v>118</v>
      </c>
      <c r="AH52" s="465"/>
      <c r="AI52" s="466"/>
      <c r="AJ52" s="471">
        <f>SUM(AJ49:AM51)</f>
        <v>0</v>
      </c>
      <c r="AK52" s="472"/>
      <c r="AL52" s="472"/>
      <c r="AM52" s="473"/>
      <c r="AN52" s="471">
        <f t="shared" ref="AN52" si="5">SUM(AN49:AQ50)</f>
        <v>0</v>
      </c>
      <c r="AO52" s="472"/>
      <c r="AP52" s="472"/>
      <c r="AQ52" s="473"/>
      <c r="AR52" s="471">
        <f t="shared" ref="AR52" si="6">SUM(AR49:AU50)</f>
        <v>0</v>
      </c>
      <c r="AS52" s="472"/>
      <c r="AT52" s="472"/>
      <c r="AU52" s="473"/>
      <c r="AV52" s="417"/>
      <c r="AW52" s="418"/>
      <c r="AX52" s="418"/>
      <c r="AY52" s="418"/>
      <c r="AZ52" s="419"/>
      <c r="BA52" s="70"/>
      <c r="BB52" s="70"/>
    </row>
    <row r="53" spans="1:74" s="72" customFormat="1" ht="18" customHeight="1" thickBot="1" x14ac:dyDescent="0.3">
      <c r="A53" s="82"/>
      <c r="B53" s="474" t="s">
        <v>312</v>
      </c>
      <c r="C53" s="449"/>
      <c r="D53" s="449"/>
      <c r="E53" s="449"/>
      <c r="F53" s="449"/>
      <c r="G53" s="449"/>
      <c r="H53" s="449"/>
      <c r="I53" s="449"/>
      <c r="J53" s="449"/>
      <c r="K53" s="449"/>
      <c r="L53" s="451"/>
      <c r="M53" s="451"/>
      <c r="N53" s="451"/>
      <c r="O53" s="451"/>
      <c r="P53" s="452" t="s">
        <v>313</v>
      </c>
      <c r="Q53" s="453"/>
      <c r="R53" s="453"/>
      <c r="S53" s="453"/>
      <c r="T53" s="453"/>
      <c r="U53" s="453"/>
      <c r="V53" s="454"/>
      <c r="W53" s="449" t="s">
        <v>278</v>
      </c>
      <c r="X53" s="449"/>
      <c r="Y53" s="449"/>
      <c r="Z53" s="455" t="s">
        <v>340</v>
      </c>
      <c r="AA53" s="456"/>
      <c r="AB53" s="456"/>
      <c r="AC53" s="456"/>
      <c r="AD53" s="456"/>
      <c r="AE53" s="456"/>
      <c r="AF53" s="457"/>
      <c r="AG53" s="464" t="s">
        <v>129</v>
      </c>
      <c r="AH53" s="465"/>
      <c r="AI53" s="466"/>
      <c r="AJ53" s="417">
        <v>16000</v>
      </c>
      <c r="AK53" s="418"/>
      <c r="AL53" s="418"/>
      <c r="AM53" s="419"/>
      <c r="AN53" s="417">
        <v>0</v>
      </c>
      <c r="AO53" s="418"/>
      <c r="AP53" s="418"/>
      <c r="AQ53" s="419"/>
      <c r="AR53" s="417">
        <v>0</v>
      </c>
      <c r="AS53" s="418"/>
      <c r="AT53" s="418"/>
      <c r="AU53" s="419"/>
      <c r="AV53" s="417"/>
      <c r="AW53" s="418"/>
      <c r="AX53" s="418"/>
      <c r="AY53" s="418"/>
      <c r="AZ53" s="419"/>
      <c r="BA53" s="70"/>
      <c r="BB53" s="70"/>
    </row>
    <row r="54" spans="1:74" s="72" customFormat="1" ht="18" customHeight="1" thickBot="1" x14ac:dyDescent="0.3">
      <c r="A54" s="82"/>
      <c r="B54" s="474"/>
      <c r="C54" s="449"/>
      <c r="D54" s="449"/>
      <c r="E54" s="449"/>
      <c r="F54" s="449"/>
      <c r="G54" s="449"/>
      <c r="H54" s="449"/>
      <c r="I54" s="449"/>
      <c r="J54" s="449"/>
      <c r="K54" s="449"/>
      <c r="L54" s="451"/>
      <c r="M54" s="451"/>
      <c r="N54" s="451"/>
      <c r="O54" s="451"/>
      <c r="P54" s="452" t="s">
        <v>314</v>
      </c>
      <c r="Q54" s="453"/>
      <c r="R54" s="453"/>
      <c r="S54" s="453"/>
      <c r="T54" s="453"/>
      <c r="U54" s="453"/>
      <c r="V54" s="454"/>
      <c r="W54" s="449"/>
      <c r="X54" s="449"/>
      <c r="Y54" s="449"/>
      <c r="Z54" s="481"/>
      <c r="AA54" s="482"/>
      <c r="AB54" s="482"/>
      <c r="AC54" s="482"/>
      <c r="AD54" s="482"/>
      <c r="AE54" s="482"/>
      <c r="AF54" s="483"/>
      <c r="AG54" s="464" t="s">
        <v>129</v>
      </c>
      <c r="AH54" s="465"/>
      <c r="AI54" s="466"/>
      <c r="AJ54" s="417">
        <v>10000</v>
      </c>
      <c r="AK54" s="418"/>
      <c r="AL54" s="418"/>
      <c r="AM54" s="419"/>
      <c r="AN54" s="417">
        <v>0</v>
      </c>
      <c r="AO54" s="418"/>
      <c r="AP54" s="418"/>
      <c r="AQ54" s="419"/>
      <c r="AR54" s="417">
        <v>0</v>
      </c>
      <c r="AS54" s="418"/>
      <c r="AT54" s="418"/>
      <c r="AU54" s="419"/>
      <c r="AV54" s="417"/>
      <c r="AW54" s="418"/>
      <c r="AX54" s="418"/>
      <c r="AY54" s="418"/>
      <c r="AZ54" s="419"/>
      <c r="BA54" s="70"/>
      <c r="BB54" s="70"/>
    </row>
    <row r="55" spans="1:74" s="72" customFormat="1" ht="33.75" customHeight="1" thickBot="1" x14ac:dyDescent="0.3">
      <c r="A55" s="82"/>
      <c r="B55" s="474"/>
      <c r="C55" s="449"/>
      <c r="D55" s="449"/>
      <c r="E55" s="449"/>
      <c r="F55" s="449"/>
      <c r="G55" s="449"/>
      <c r="H55" s="449"/>
      <c r="I55" s="449"/>
      <c r="J55" s="449"/>
      <c r="K55" s="449"/>
      <c r="L55" s="451"/>
      <c r="M55" s="451"/>
      <c r="N55" s="451"/>
      <c r="O55" s="451"/>
      <c r="P55" s="452" t="s">
        <v>315</v>
      </c>
      <c r="Q55" s="453"/>
      <c r="R55" s="453"/>
      <c r="S55" s="453"/>
      <c r="T55" s="453"/>
      <c r="U55" s="453"/>
      <c r="V55" s="454"/>
      <c r="W55" s="449"/>
      <c r="X55" s="449"/>
      <c r="Y55" s="449"/>
      <c r="Z55" s="481"/>
      <c r="AA55" s="482"/>
      <c r="AB55" s="482"/>
      <c r="AC55" s="482"/>
      <c r="AD55" s="482"/>
      <c r="AE55" s="482"/>
      <c r="AF55" s="483"/>
      <c r="AG55" s="464" t="s">
        <v>130</v>
      </c>
      <c r="AH55" s="465"/>
      <c r="AI55" s="466"/>
      <c r="AJ55" s="417">
        <v>10000</v>
      </c>
      <c r="AK55" s="418"/>
      <c r="AL55" s="418"/>
      <c r="AM55" s="419"/>
      <c r="AN55" s="417">
        <v>0</v>
      </c>
      <c r="AO55" s="418"/>
      <c r="AP55" s="418"/>
      <c r="AQ55" s="419"/>
      <c r="AR55" s="417">
        <v>0</v>
      </c>
      <c r="AS55" s="418"/>
      <c r="AT55" s="418"/>
      <c r="AU55" s="419"/>
      <c r="AV55" s="417"/>
      <c r="AW55" s="418"/>
      <c r="AX55" s="418"/>
      <c r="AY55" s="418"/>
      <c r="AZ55" s="419"/>
      <c r="BA55" s="70"/>
      <c r="BB55" s="70"/>
    </row>
    <row r="56" spans="1:74" s="72" customFormat="1" ht="18" customHeight="1" thickBot="1" x14ac:dyDescent="0.3">
      <c r="A56" s="82"/>
      <c r="B56" s="477"/>
      <c r="C56" s="478"/>
      <c r="D56" s="478"/>
      <c r="E56" s="478"/>
      <c r="F56" s="478"/>
      <c r="G56" s="478"/>
      <c r="H56" s="478"/>
      <c r="I56" s="478"/>
      <c r="J56" s="478"/>
      <c r="K56" s="478"/>
      <c r="L56" s="479"/>
      <c r="M56" s="479"/>
      <c r="N56" s="479"/>
      <c r="O56" s="479"/>
      <c r="P56" s="452" t="s">
        <v>316</v>
      </c>
      <c r="Q56" s="453"/>
      <c r="R56" s="453"/>
      <c r="S56" s="453"/>
      <c r="T56" s="453"/>
      <c r="U56" s="453"/>
      <c r="V56" s="454"/>
      <c r="W56" s="480"/>
      <c r="X56" s="480"/>
      <c r="Y56" s="480"/>
      <c r="Z56" s="484"/>
      <c r="AA56" s="485"/>
      <c r="AB56" s="485"/>
      <c r="AC56" s="485"/>
      <c r="AD56" s="485"/>
      <c r="AE56" s="485"/>
      <c r="AF56" s="486"/>
      <c r="AG56" s="464" t="s">
        <v>299</v>
      </c>
      <c r="AH56" s="465"/>
      <c r="AI56" s="466"/>
      <c r="AJ56" s="417">
        <v>0</v>
      </c>
      <c r="AK56" s="418"/>
      <c r="AL56" s="418"/>
      <c r="AM56" s="419"/>
      <c r="AN56" s="417">
        <v>0</v>
      </c>
      <c r="AO56" s="418"/>
      <c r="AP56" s="418"/>
      <c r="AQ56" s="419"/>
      <c r="AR56" s="417">
        <v>0</v>
      </c>
      <c r="AS56" s="418"/>
      <c r="AT56" s="418"/>
      <c r="AU56" s="419"/>
      <c r="AV56" s="84"/>
      <c r="AW56" s="85"/>
      <c r="AX56" s="85"/>
      <c r="AY56" s="85"/>
      <c r="AZ56" s="86"/>
      <c r="BA56" s="70"/>
      <c r="BB56" s="70"/>
    </row>
    <row r="57" spans="1:74" s="72" customFormat="1" ht="18" customHeight="1" thickBot="1" x14ac:dyDescent="0.3">
      <c r="A57" s="82"/>
      <c r="B57" s="475"/>
      <c r="C57" s="463"/>
      <c r="D57" s="463"/>
      <c r="E57" s="463"/>
      <c r="F57" s="463"/>
      <c r="G57" s="463"/>
      <c r="H57" s="463"/>
      <c r="I57" s="463"/>
      <c r="J57" s="463"/>
      <c r="K57" s="463"/>
      <c r="L57" s="476"/>
      <c r="M57" s="476"/>
      <c r="N57" s="476"/>
      <c r="O57" s="476"/>
      <c r="P57" s="452"/>
      <c r="Q57" s="453"/>
      <c r="R57" s="453"/>
      <c r="S57" s="453"/>
      <c r="T57" s="453"/>
      <c r="U57" s="453"/>
      <c r="V57" s="454"/>
      <c r="W57" s="491" t="s">
        <v>77</v>
      </c>
      <c r="X57" s="492"/>
      <c r="Y57" s="492"/>
      <c r="Z57" s="488"/>
      <c r="AA57" s="488"/>
      <c r="AB57" s="488"/>
      <c r="AC57" s="488"/>
      <c r="AD57" s="488"/>
      <c r="AE57" s="488"/>
      <c r="AF57" s="493"/>
      <c r="AG57" s="470" t="s">
        <v>118</v>
      </c>
      <c r="AH57" s="465"/>
      <c r="AI57" s="466"/>
      <c r="AJ57" s="471">
        <f>SUM(AJ53:AM56)</f>
        <v>36000</v>
      </c>
      <c r="AK57" s="472"/>
      <c r="AL57" s="472"/>
      <c r="AM57" s="473"/>
      <c r="AN57" s="471">
        <f>SUM(AN53:AQ55)</f>
        <v>0</v>
      </c>
      <c r="AO57" s="472"/>
      <c r="AP57" s="472"/>
      <c r="AQ57" s="473"/>
      <c r="AR57" s="471">
        <f>SUM(AR53:AU55)</f>
        <v>0</v>
      </c>
      <c r="AS57" s="472"/>
      <c r="AT57" s="472"/>
      <c r="AU57" s="473"/>
      <c r="AV57" s="417"/>
      <c r="AW57" s="418"/>
      <c r="AX57" s="418"/>
      <c r="AY57" s="418"/>
      <c r="AZ57" s="419"/>
      <c r="BA57" s="70"/>
      <c r="BB57" s="70"/>
    </row>
    <row r="58" spans="1:74" s="72" customFormat="1" ht="18" customHeight="1" thickBot="1" x14ac:dyDescent="0.3">
      <c r="A58" s="82"/>
      <c r="B58" s="474" t="s">
        <v>317</v>
      </c>
      <c r="C58" s="449"/>
      <c r="D58" s="449"/>
      <c r="E58" s="449"/>
      <c r="F58" s="449"/>
      <c r="G58" s="449"/>
      <c r="H58" s="449"/>
      <c r="I58" s="449"/>
      <c r="J58" s="449"/>
      <c r="K58" s="449"/>
      <c r="L58" s="451"/>
      <c r="M58" s="451"/>
      <c r="N58" s="451"/>
      <c r="O58" s="451"/>
      <c r="P58" s="452" t="s">
        <v>318</v>
      </c>
      <c r="Q58" s="453"/>
      <c r="R58" s="453"/>
      <c r="S58" s="453"/>
      <c r="T58" s="453"/>
      <c r="U58" s="453"/>
      <c r="V58" s="454"/>
      <c r="W58" s="449" t="s">
        <v>279</v>
      </c>
      <c r="X58" s="449"/>
      <c r="Y58" s="449"/>
      <c r="Z58" s="455" t="s">
        <v>340</v>
      </c>
      <c r="AA58" s="456"/>
      <c r="AB58" s="456"/>
      <c r="AC58" s="456"/>
      <c r="AD58" s="456"/>
      <c r="AE58" s="456"/>
      <c r="AF58" s="457"/>
      <c r="AG58" s="464" t="s">
        <v>129</v>
      </c>
      <c r="AH58" s="465"/>
      <c r="AI58" s="466"/>
      <c r="AJ58" s="417">
        <v>0</v>
      </c>
      <c r="AK58" s="418"/>
      <c r="AL58" s="418"/>
      <c r="AM58" s="419"/>
      <c r="AN58" s="417">
        <v>0</v>
      </c>
      <c r="AO58" s="418"/>
      <c r="AP58" s="418"/>
      <c r="AQ58" s="419"/>
      <c r="AR58" s="417">
        <v>0</v>
      </c>
      <c r="AS58" s="418"/>
      <c r="AT58" s="418"/>
      <c r="AU58" s="419"/>
      <c r="AV58" s="417"/>
      <c r="AW58" s="418"/>
      <c r="AX58" s="418"/>
      <c r="AY58" s="418"/>
      <c r="AZ58" s="419"/>
      <c r="BA58" s="70"/>
      <c r="BB58" s="70"/>
    </row>
    <row r="59" spans="1:74" s="72" customFormat="1" ht="18" customHeight="1" thickBot="1" x14ac:dyDescent="0.3">
      <c r="A59" s="82"/>
      <c r="B59" s="474"/>
      <c r="C59" s="449"/>
      <c r="D59" s="449"/>
      <c r="E59" s="449"/>
      <c r="F59" s="449"/>
      <c r="G59" s="449"/>
      <c r="H59" s="449"/>
      <c r="I59" s="449"/>
      <c r="J59" s="449"/>
      <c r="K59" s="449"/>
      <c r="L59" s="451"/>
      <c r="M59" s="451"/>
      <c r="N59" s="451"/>
      <c r="O59" s="451"/>
      <c r="P59" s="452" t="s">
        <v>319</v>
      </c>
      <c r="Q59" s="453"/>
      <c r="R59" s="453"/>
      <c r="S59" s="453"/>
      <c r="T59" s="453"/>
      <c r="U59" s="453"/>
      <c r="V59" s="454"/>
      <c r="W59" s="449"/>
      <c r="X59" s="449"/>
      <c r="Y59" s="449"/>
      <c r="Z59" s="481"/>
      <c r="AA59" s="482"/>
      <c r="AB59" s="482"/>
      <c r="AC59" s="482"/>
      <c r="AD59" s="482"/>
      <c r="AE59" s="482"/>
      <c r="AF59" s="483"/>
      <c r="AG59" s="464" t="s">
        <v>130</v>
      </c>
      <c r="AH59" s="465"/>
      <c r="AI59" s="466"/>
      <c r="AJ59" s="417">
        <v>5000</v>
      </c>
      <c r="AK59" s="418"/>
      <c r="AL59" s="418"/>
      <c r="AM59" s="419"/>
      <c r="AN59" s="417">
        <v>0</v>
      </c>
      <c r="AO59" s="418"/>
      <c r="AP59" s="418"/>
      <c r="AQ59" s="419"/>
      <c r="AR59" s="417">
        <v>0</v>
      </c>
      <c r="AS59" s="418"/>
      <c r="AT59" s="418"/>
      <c r="AU59" s="419"/>
      <c r="AV59" s="417"/>
      <c r="AW59" s="418"/>
      <c r="AX59" s="418"/>
      <c r="AY59" s="418"/>
      <c r="AZ59" s="419"/>
      <c r="BA59" s="70"/>
      <c r="BB59" s="70"/>
    </row>
    <row r="60" spans="1:74" s="72" customFormat="1" ht="18" customHeight="1" thickBot="1" x14ac:dyDescent="0.3">
      <c r="A60" s="82"/>
      <c r="B60" s="477"/>
      <c r="C60" s="478"/>
      <c r="D60" s="478"/>
      <c r="E60" s="478"/>
      <c r="F60" s="478"/>
      <c r="G60" s="478"/>
      <c r="H60" s="478"/>
      <c r="I60" s="478"/>
      <c r="J60" s="478"/>
      <c r="K60" s="478"/>
      <c r="L60" s="479"/>
      <c r="M60" s="479"/>
      <c r="N60" s="479"/>
      <c r="O60" s="479"/>
      <c r="P60" s="452"/>
      <c r="Q60" s="453"/>
      <c r="R60" s="453"/>
      <c r="S60" s="453"/>
      <c r="T60" s="453"/>
      <c r="U60" s="453"/>
      <c r="V60" s="454"/>
      <c r="W60" s="480"/>
      <c r="X60" s="480"/>
      <c r="Y60" s="480"/>
      <c r="Z60" s="484"/>
      <c r="AA60" s="485"/>
      <c r="AB60" s="485"/>
      <c r="AC60" s="485"/>
      <c r="AD60" s="485"/>
      <c r="AE60" s="485"/>
      <c r="AF60" s="486"/>
      <c r="AG60" s="464" t="s">
        <v>299</v>
      </c>
      <c r="AH60" s="465"/>
      <c r="AI60" s="466"/>
      <c r="AJ60" s="417"/>
      <c r="AK60" s="418"/>
      <c r="AL60" s="418"/>
      <c r="AM60" s="419"/>
      <c r="AN60" s="417"/>
      <c r="AO60" s="418"/>
      <c r="AP60" s="418"/>
      <c r="AQ60" s="419"/>
      <c r="AR60" s="417"/>
      <c r="AS60" s="418"/>
      <c r="AT60" s="418"/>
      <c r="AU60" s="419"/>
      <c r="AV60" s="84"/>
      <c r="AW60" s="85"/>
      <c r="AX60" s="85"/>
      <c r="AY60" s="85"/>
      <c r="AZ60" s="86"/>
      <c r="BA60" s="70"/>
      <c r="BB60" s="70"/>
    </row>
    <row r="61" spans="1:74" s="72" customFormat="1" ht="18" customHeight="1" thickBot="1" x14ac:dyDescent="0.3">
      <c r="A61" s="82"/>
      <c r="B61" s="475"/>
      <c r="C61" s="463"/>
      <c r="D61" s="463"/>
      <c r="E61" s="463"/>
      <c r="F61" s="463"/>
      <c r="G61" s="463"/>
      <c r="H61" s="463"/>
      <c r="I61" s="463"/>
      <c r="J61" s="463"/>
      <c r="K61" s="463"/>
      <c r="L61" s="476"/>
      <c r="M61" s="476"/>
      <c r="N61" s="476"/>
      <c r="O61" s="476"/>
      <c r="P61" s="452"/>
      <c r="Q61" s="453"/>
      <c r="R61" s="453"/>
      <c r="S61" s="453"/>
      <c r="T61" s="453"/>
      <c r="U61" s="453"/>
      <c r="V61" s="454"/>
      <c r="W61" s="491" t="s">
        <v>77</v>
      </c>
      <c r="X61" s="492"/>
      <c r="Y61" s="492"/>
      <c r="Z61" s="488"/>
      <c r="AA61" s="488"/>
      <c r="AB61" s="488"/>
      <c r="AC61" s="488"/>
      <c r="AD61" s="488"/>
      <c r="AE61" s="488"/>
      <c r="AF61" s="493"/>
      <c r="AG61" s="470" t="s">
        <v>118</v>
      </c>
      <c r="AH61" s="465"/>
      <c r="AI61" s="466"/>
      <c r="AJ61" s="471">
        <f>SUM(AJ58:AM60)</f>
        <v>5000</v>
      </c>
      <c r="AK61" s="472"/>
      <c r="AL61" s="472"/>
      <c r="AM61" s="473"/>
      <c r="AN61" s="471">
        <f t="shared" ref="AN61" si="7">SUM(AN58:AQ59)</f>
        <v>0</v>
      </c>
      <c r="AO61" s="472"/>
      <c r="AP61" s="472"/>
      <c r="AQ61" s="473"/>
      <c r="AR61" s="471">
        <f t="shared" ref="AR61" si="8">SUM(AR58:AU59)</f>
        <v>0</v>
      </c>
      <c r="AS61" s="472"/>
      <c r="AT61" s="472"/>
      <c r="AU61" s="473"/>
      <c r="AV61" s="417"/>
      <c r="AW61" s="418"/>
      <c r="AX61" s="418"/>
      <c r="AY61" s="418"/>
      <c r="AZ61" s="419"/>
      <c r="BA61" s="70"/>
      <c r="BB61" s="70"/>
    </row>
    <row r="62" spans="1:74" s="72" customFormat="1" ht="18" customHeight="1" thickBot="1" x14ac:dyDescent="0.3">
      <c r="A62" s="70"/>
      <c r="B62" s="501" t="s">
        <v>51</v>
      </c>
      <c r="C62" s="501"/>
      <c r="D62" s="501"/>
      <c r="E62" s="501"/>
      <c r="F62" s="501"/>
      <c r="G62" s="501"/>
      <c r="H62" s="501"/>
      <c r="I62" s="501"/>
      <c r="J62" s="501"/>
      <c r="K62" s="501"/>
      <c r="L62" s="501"/>
      <c r="M62" s="501"/>
      <c r="N62" s="501"/>
      <c r="O62" s="501"/>
      <c r="P62" s="501"/>
      <c r="Q62" s="501"/>
      <c r="R62" s="501"/>
      <c r="S62" s="501"/>
      <c r="T62" s="501"/>
      <c r="U62" s="501"/>
      <c r="V62" s="501"/>
      <c r="W62" s="502"/>
      <c r="X62" s="502"/>
      <c r="Y62" s="502"/>
      <c r="Z62" s="502"/>
      <c r="AA62" s="502"/>
      <c r="AB62" s="502"/>
      <c r="AC62" s="502"/>
      <c r="AD62" s="502"/>
      <c r="AE62" s="502"/>
      <c r="AF62" s="503"/>
      <c r="AG62" s="504">
        <v>9009</v>
      </c>
      <c r="AH62" s="505"/>
      <c r="AI62" s="506"/>
      <c r="AJ62" s="507">
        <f>AJ33+AJ36+AJ40+AJ48+AJ52+AJ57+AJ61</f>
        <v>190000</v>
      </c>
      <c r="AK62" s="508"/>
      <c r="AL62" s="508"/>
      <c r="AM62" s="509"/>
      <c r="AN62" s="507">
        <f>AN33+AN36+AN40+AN48+AN52+AN57+AN61</f>
        <v>11837967</v>
      </c>
      <c r="AO62" s="508"/>
      <c r="AP62" s="508"/>
      <c r="AQ62" s="509"/>
      <c r="AR62" s="507">
        <f>AR33+AR36+AR40+AR48+AR52+AR57+AR61</f>
        <v>11837967</v>
      </c>
      <c r="AS62" s="508"/>
      <c r="AT62" s="508"/>
      <c r="AU62" s="509"/>
      <c r="AV62" s="427"/>
      <c r="AW62" s="428"/>
      <c r="AX62" s="428"/>
      <c r="AY62" s="428"/>
      <c r="AZ62" s="429"/>
      <c r="BA62" s="70"/>
      <c r="BB62" s="70"/>
      <c r="BV62" s="72" t="s">
        <v>20</v>
      </c>
    </row>
    <row r="63" spans="1:74" s="88" customFormat="1" ht="63.75" customHeight="1" x14ac:dyDescent="0.25">
      <c r="A63" s="82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2"/>
      <c r="BB63" s="82"/>
    </row>
    <row r="64" spans="1:74" s="72" customFormat="1" ht="24.9" customHeight="1" x14ac:dyDescent="0.25">
      <c r="A64" s="82"/>
      <c r="B64" s="381" t="s">
        <v>64</v>
      </c>
      <c r="C64" s="381"/>
      <c r="D64" s="381"/>
      <c r="E64" s="434" t="s">
        <v>6</v>
      </c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434"/>
      <c r="S64" s="434"/>
      <c r="T64" s="434"/>
      <c r="U64" s="434"/>
      <c r="V64" s="434"/>
      <c r="W64" s="434"/>
      <c r="X64" s="434"/>
      <c r="Y64" s="434"/>
      <c r="Z64" s="434"/>
      <c r="AA64" s="434"/>
      <c r="AB64" s="434"/>
      <c r="AC64" s="434"/>
      <c r="AD64" s="434"/>
      <c r="AE64" s="434"/>
      <c r="AF64" s="434"/>
      <c r="AG64" s="434"/>
      <c r="AH64" s="434"/>
      <c r="AI64" s="434"/>
      <c r="AJ64" s="434"/>
      <c r="AK64" s="434"/>
      <c r="AL64" s="434"/>
      <c r="AM64" s="434"/>
      <c r="AN64" s="434"/>
      <c r="AO64" s="434"/>
      <c r="AP64" s="434"/>
      <c r="AQ64" s="434"/>
      <c r="AR64" s="434"/>
      <c r="AS64" s="434"/>
      <c r="AT64" s="434"/>
      <c r="AU64" s="434"/>
      <c r="AV64" s="434"/>
      <c r="AW64" s="434"/>
      <c r="AX64" s="434"/>
      <c r="AY64" s="434"/>
      <c r="AZ64" s="390"/>
      <c r="BA64" s="82"/>
      <c r="BB64" s="82"/>
      <c r="BC64" s="88"/>
      <c r="BD64" s="88"/>
      <c r="BE64" s="88"/>
      <c r="BF64" s="88"/>
      <c r="BG64" s="88"/>
      <c r="BH64" s="88"/>
    </row>
    <row r="65" spans="1:62" s="72" customFormat="1" ht="24.9" customHeight="1" x14ac:dyDescent="0.25">
      <c r="A65" s="82"/>
      <c r="B65" s="383"/>
      <c r="C65" s="383"/>
      <c r="D65" s="383"/>
      <c r="E65" s="514" t="s">
        <v>78</v>
      </c>
      <c r="F65" s="514"/>
      <c r="G65" s="514"/>
      <c r="H65" s="514"/>
      <c r="I65" s="514"/>
      <c r="J65" s="514"/>
      <c r="K65" s="514"/>
      <c r="L65" s="514"/>
      <c r="M65" s="514"/>
      <c r="N65" s="514"/>
      <c r="O65" s="514"/>
      <c r="P65" s="514"/>
      <c r="Q65" s="514"/>
      <c r="R65" s="514"/>
      <c r="S65" s="514"/>
      <c r="T65" s="514"/>
      <c r="U65" s="514"/>
      <c r="V65" s="514"/>
      <c r="W65" s="514"/>
      <c r="X65" s="514"/>
      <c r="Y65" s="514"/>
      <c r="Z65" s="514"/>
      <c r="AA65" s="514"/>
      <c r="AB65" s="514"/>
      <c r="AC65" s="514"/>
      <c r="AD65" s="514"/>
      <c r="AE65" s="514"/>
      <c r="AF65" s="514"/>
      <c r="AG65" s="514"/>
      <c r="AH65" s="514"/>
      <c r="AI65" s="514"/>
      <c r="AJ65" s="514"/>
      <c r="AK65" s="514"/>
      <c r="AL65" s="514"/>
      <c r="AM65" s="514"/>
      <c r="AN65" s="514"/>
      <c r="AO65" s="514"/>
      <c r="AP65" s="514"/>
      <c r="AQ65" s="514"/>
      <c r="AR65" s="514"/>
      <c r="AS65" s="514"/>
      <c r="AT65" s="514"/>
      <c r="AU65" s="514"/>
      <c r="AV65" s="514"/>
      <c r="AW65" s="514"/>
      <c r="AX65" s="514"/>
      <c r="AY65" s="514"/>
      <c r="AZ65" s="514"/>
      <c r="BA65" s="89"/>
      <c r="BB65" s="89"/>
      <c r="BC65" s="90"/>
      <c r="BD65" s="90"/>
      <c r="BE65" s="90"/>
      <c r="BF65" s="90"/>
      <c r="BG65" s="90"/>
      <c r="BH65" s="88"/>
    </row>
    <row r="66" spans="1:62" s="72" customFormat="1" ht="50.1" customHeight="1" x14ac:dyDescent="0.25">
      <c r="A66" s="82"/>
      <c r="B66" s="383"/>
      <c r="C66" s="383"/>
      <c r="D66" s="383"/>
      <c r="E66" s="390" t="s">
        <v>151</v>
      </c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2"/>
      <c r="AC66" s="390" t="s">
        <v>152</v>
      </c>
      <c r="AD66" s="391"/>
      <c r="AE66" s="391"/>
      <c r="AF66" s="391"/>
      <c r="AG66" s="391"/>
      <c r="AH66" s="391"/>
      <c r="AI66" s="391"/>
      <c r="AJ66" s="391"/>
      <c r="AK66" s="391"/>
      <c r="AL66" s="391"/>
      <c r="AM66" s="391"/>
      <c r="AN66" s="391"/>
      <c r="AO66" s="391"/>
      <c r="AP66" s="391"/>
      <c r="AQ66" s="391"/>
      <c r="AR66" s="391"/>
      <c r="AS66" s="391"/>
      <c r="AT66" s="391"/>
      <c r="AU66" s="391"/>
      <c r="AV66" s="391"/>
      <c r="AW66" s="391"/>
      <c r="AX66" s="391"/>
      <c r="AY66" s="391"/>
      <c r="AZ66" s="392"/>
      <c r="BA66" s="89"/>
      <c r="BB66" s="89"/>
      <c r="BC66" s="90"/>
      <c r="BD66" s="90"/>
      <c r="BE66" s="90"/>
      <c r="BF66" s="90"/>
      <c r="BG66" s="90"/>
      <c r="BH66" s="88"/>
    </row>
    <row r="67" spans="1:62" s="72" customFormat="1" ht="60" customHeight="1" x14ac:dyDescent="0.25">
      <c r="A67" s="82"/>
      <c r="B67" s="383"/>
      <c r="C67" s="383"/>
      <c r="D67" s="383"/>
      <c r="E67" s="390" t="s">
        <v>147</v>
      </c>
      <c r="F67" s="391"/>
      <c r="G67" s="391"/>
      <c r="H67" s="391"/>
      <c r="I67" s="391"/>
      <c r="J67" s="391"/>
      <c r="K67" s="391"/>
      <c r="L67" s="392"/>
      <c r="M67" s="390" t="s">
        <v>153</v>
      </c>
      <c r="N67" s="391"/>
      <c r="O67" s="391"/>
      <c r="P67" s="391"/>
      <c r="Q67" s="391"/>
      <c r="R67" s="391"/>
      <c r="S67" s="391"/>
      <c r="T67" s="392"/>
      <c r="U67" s="390" t="s">
        <v>150</v>
      </c>
      <c r="V67" s="391"/>
      <c r="W67" s="391"/>
      <c r="X67" s="391"/>
      <c r="Y67" s="391"/>
      <c r="Z67" s="391"/>
      <c r="AA67" s="391"/>
      <c r="AB67" s="392"/>
      <c r="AC67" s="390" t="s">
        <v>147</v>
      </c>
      <c r="AD67" s="391"/>
      <c r="AE67" s="391"/>
      <c r="AF67" s="391"/>
      <c r="AG67" s="391"/>
      <c r="AH67" s="391"/>
      <c r="AI67" s="391"/>
      <c r="AJ67" s="392"/>
      <c r="AK67" s="390" t="s">
        <v>153</v>
      </c>
      <c r="AL67" s="391"/>
      <c r="AM67" s="391"/>
      <c r="AN67" s="391"/>
      <c r="AO67" s="391"/>
      <c r="AP67" s="391"/>
      <c r="AQ67" s="391"/>
      <c r="AR67" s="392"/>
      <c r="AS67" s="390" t="s">
        <v>150</v>
      </c>
      <c r="AT67" s="391"/>
      <c r="AU67" s="391"/>
      <c r="AV67" s="391"/>
      <c r="AW67" s="391"/>
      <c r="AX67" s="391"/>
      <c r="AY67" s="391"/>
      <c r="AZ67" s="392"/>
      <c r="BA67" s="89"/>
      <c r="BB67" s="89"/>
      <c r="BC67" s="90"/>
      <c r="BD67" s="90"/>
      <c r="BE67" s="90"/>
      <c r="BF67" s="90"/>
      <c r="BG67" s="90"/>
      <c r="BH67" s="88"/>
    </row>
    <row r="68" spans="1:62" s="72" customFormat="1" ht="249.9" customHeight="1" x14ac:dyDescent="0.25">
      <c r="A68" s="82"/>
      <c r="B68" s="385"/>
      <c r="C68" s="385"/>
      <c r="D68" s="385"/>
      <c r="E68" s="510" t="s">
        <v>238</v>
      </c>
      <c r="F68" s="511"/>
      <c r="G68" s="510" t="s">
        <v>239</v>
      </c>
      <c r="H68" s="511"/>
      <c r="I68" s="510" t="s">
        <v>240</v>
      </c>
      <c r="J68" s="511"/>
      <c r="K68" s="510" t="s">
        <v>158</v>
      </c>
      <c r="L68" s="511"/>
      <c r="M68" s="510" t="s">
        <v>238</v>
      </c>
      <c r="N68" s="511"/>
      <c r="O68" s="510" t="s">
        <v>239</v>
      </c>
      <c r="P68" s="511"/>
      <c r="Q68" s="510" t="s">
        <v>240</v>
      </c>
      <c r="R68" s="511"/>
      <c r="S68" s="510" t="s">
        <v>158</v>
      </c>
      <c r="T68" s="511"/>
      <c r="U68" s="510" t="s">
        <v>238</v>
      </c>
      <c r="V68" s="511"/>
      <c r="W68" s="510" t="s">
        <v>239</v>
      </c>
      <c r="X68" s="511"/>
      <c r="Y68" s="510" t="s">
        <v>240</v>
      </c>
      <c r="Z68" s="511"/>
      <c r="AA68" s="510" t="s">
        <v>158</v>
      </c>
      <c r="AB68" s="511"/>
      <c r="AC68" s="510" t="s">
        <v>238</v>
      </c>
      <c r="AD68" s="511"/>
      <c r="AE68" s="510" t="s">
        <v>239</v>
      </c>
      <c r="AF68" s="511"/>
      <c r="AG68" s="510" t="s">
        <v>240</v>
      </c>
      <c r="AH68" s="511"/>
      <c r="AI68" s="510" t="s">
        <v>158</v>
      </c>
      <c r="AJ68" s="511"/>
      <c r="AK68" s="510" t="s">
        <v>238</v>
      </c>
      <c r="AL68" s="511"/>
      <c r="AM68" s="510" t="s">
        <v>239</v>
      </c>
      <c r="AN68" s="511"/>
      <c r="AO68" s="510" t="s">
        <v>240</v>
      </c>
      <c r="AP68" s="511"/>
      <c r="AQ68" s="510" t="s">
        <v>149</v>
      </c>
      <c r="AR68" s="511"/>
      <c r="AS68" s="510" t="s">
        <v>238</v>
      </c>
      <c r="AT68" s="511"/>
      <c r="AU68" s="510" t="s">
        <v>239</v>
      </c>
      <c r="AV68" s="511"/>
      <c r="AW68" s="510" t="s">
        <v>240</v>
      </c>
      <c r="AX68" s="511"/>
      <c r="AY68" s="510" t="s">
        <v>158</v>
      </c>
      <c r="AZ68" s="511"/>
      <c r="BA68" s="89"/>
      <c r="BB68" s="89"/>
      <c r="BC68" s="90"/>
      <c r="BD68" s="90"/>
      <c r="BE68" s="90"/>
      <c r="BF68" s="90"/>
      <c r="BG68" s="90"/>
      <c r="BH68" s="88"/>
    </row>
    <row r="69" spans="1:62" s="72" customFormat="1" ht="15" customHeight="1" thickBot="1" x14ac:dyDescent="0.3">
      <c r="A69" s="82"/>
      <c r="B69" s="406" t="s">
        <v>10</v>
      </c>
      <c r="C69" s="406"/>
      <c r="D69" s="407"/>
      <c r="E69" s="512">
        <v>11</v>
      </c>
      <c r="F69" s="513"/>
      <c r="G69" s="512">
        <v>12</v>
      </c>
      <c r="H69" s="513"/>
      <c r="I69" s="512">
        <v>13</v>
      </c>
      <c r="J69" s="513"/>
      <c r="K69" s="512">
        <v>14</v>
      </c>
      <c r="L69" s="513"/>
      <c r="M69" s="512">
        <v>15</v>
      </c>
      <c r="N69" s="513"/>
      <c r="O69" s="512">
        <v>16</v>
      </c>
      <c r="P69" s="513"/>
      <c r="Q69" s="512">
        <v>17</v>
      </c>
      <c r="R69" s="513"/>
      <c r="S69" s="512">
        <v>18</v>
      </c>
      <c r="T69" s="513"/>
      <c r="U69" s="512">
        <v>19</v>
      </c>
      <c r="V69" s="513"/>
      <c r="W69" s="512">
        <v>20</v>
      </c>
      <c r="X69" s="513"/>
      <c r="Y69" s="512">
        <v>21</v>
      </c>
      <c r="Z69" s="513"/>
      <c r="AA69" s="512">
        <v>22</v>
      </c>
      <c r="AB69" s="513"/>
      <c r="AC69" s="512">
        <v>23</v>
      </c>
      <c r="AD69" s="513"/>
      <c r="AE69" s="512">
        <v>24</v>
      </c>
      <c r="AF69" s="513"/>
      <c r="AG69" s="512">
        <v>25</v>
      </c>
      <c r="AH69" s="513"/>
      <c r="AI69" s="512">
        <v>26</v>
      </c>
      <c r="AJ69" s="513"/>
      <c r="AK69" s="512">
        <v>27</v>
      </c>
      <c r="AL69" s="513"/>
      <c r="AM69" s="512">
        <v>28</v>
      </c>
      <c r="AN69" s="513"/>
      <c r="AO69" s="512">
        <v>29</v>
      </c>
      <c r="AP69" s="513"/>
      <c r="AQ69" s="512">
        <v>30</v>
      </c>
      <c r="AR69" s="513"/>
      <c r="AS69" s="512">
        <v>31</v>
      </c>
      <c r="AT69" s="513"/>
      <c r="AU69" s="512">
        <v>32</v>
      </c>
      <c r="AV69" s="513"/>
      <c r="AW69" s="512">
        <v>33</v>
      </c>
      <c r="AX69" s="513"/>
      <c r="AY69" s="512">
        <v>34</v>
      </c>
      <c r="AZ69" s="515"/>
      <c r="BA69" s="91"/>
      <c r="BB69" s="91"/>
      <c r="BC69" s="92"/>
      <c r="BD69" s="92"/>
      <c r="BE69" s="92"/>
      <c r="BF69" s="92"/>
      <c r="BG69" s="92"/>
      <c r="BH69" s="88"/>
    </row>
    <row r="70" spans="1:62" s="96" customFormat="1" ht="18" customHeight="1" x14ac:dyDescent="0.25">
      <c r="A70" s="93"/>
      <c r="B70" s="461" t="s">
        <v>127</v>
      </c>
      <c r="C70" s="401"/>
      <c r="D70" s="462"/>
      <c r="E70" s="516"/>
      <c r="F70" s="517"/>
      <c r="G70" s="516"/>
      <c r="H70" s="517"/>
      <c r="I70" s="516"/>
      <c r="J70" s="517"/>
      <c r="K70" s="516"/>
      <c r="L70" s="517"/>
      <c r="M70" s="516"/>
      <c r="N70" s="517"/>
      <c r="O70" s="516"/>
      <c r="P70" s="517"/>
      <c r="Q70" s="516"/>
      <c r="R70" s="517"/>
      <c r="S70" s="516"/>
      <c r="T70" s="517"/>
      <c r="U70" s="516"/>
      <c r="V70" s="517"/>
      <c r="W70" s="516"/>
      <c r="X70" s="517"/>
      <c r="Y70" s="516"/>
      <c r="Z70" s="517"/>
      <c r="AA70" s="516"/>
      <c r="AB70" s="517"/>
      <c r="AC70" s="516"/>
      <c r="AD70" s="517"/>
      <c r="AE70" s="516"/>
      <c r="AF70" s="517"/>
      <c r="AG70" s="516"/>
      <c r="AH70" s="517"/>
      <c r="AI70" s="516"/>
      <c r="AJ70" s="517"/>
      <c r="AK70" s="516"/>
      <c r="AL70" s="517"/>
      <c r="AM70" s="516"/>
      <c r="AN70" s="517"/>
      <c r="AO70" s="516"/>
      <c r="AP70" s="517"/>
      <c r="AQ70" s="516"/>
      <c r="AR70" s="517"/>
      <c r="AS70" s="516"/>
      <c r="AT70" s="517"/>
      <c r="AU70" s="516"/>
      <c r="AV70" s="517"/>
      <c r="AW70" s="516"/>
      <c r="AX70" s="517"/>
      <c r="AY70" s="516"/>
      <c r="AZ70" s="517"/>
      <c r="BA70" s="89"/>
      <c r="BB70" s="89"/>
      <c r="BC70" s="94"/>
      <c r="BD70" s="94"/>
      <c r="BE70" s="94"/>
      <c r="BF70" s="94"/>
      <c r="BG70" s="94"/>
      <c r="BH70" s="95"/>
    </row>
    <row r="71" spans="1:62" s="96" customFormat="1" ht="18" customHeight="1" x14ac:dyDescent="0.25">
      <c r="A71" s="93"/>
      <c r="B71" s="464" t="s">
        <v>128</v>
      </c>
      <c r="C71" s="465"/>
      <c r="D71" s="466"/>
      <c r="E71" s="390"/>
      <c r="F71" s="392"/>
      <c r="G71" s="390"/>
      <c r="H71" s="392"/>
      <c r="I71" s="390"/>
      <c r="J71" s="392"/>
      <c r="K71" s="390"/>
      <c r="L71" s="392"/>
      <c r="M71" s="390"/>
      <c r="N71" s="392"/>
      <c r="O71" s="390"/>
      <c r="P71" s="392"/>
      <c r="Q71" s="390"/>
      <c r="R71" s="392"/>
      <c r="S71" s="390"/>
      <c r="T71" s="392"/>
      <c r="U71" s="390"/>
      <c r="V71" s="392"/>
      <c r="W71" s="390"/>
      <c r="X71" s="392"/>
      <c r="Y71" s="390"/>
      <c r="Z71" s="392"/>
      <c r="AA71" s="390"/>
      <c r="AB71" s="392"/>
      <c r="AC71" s="390"/>
      <c r="AD71" s="392"/>
      <c r="AE71" s="390"/>
      <c r="AF71" s="392"/>
      <c r="AG71" s="390"/>
      <c r="AH71" s="392"/>
      <c r="AI71" s="390"/>
      <c r="AJ71" s="392"/>
      <c r="AK71" s="390"/>
      <c r="AL71" s="392"/>
      <c r="AM71" s="390"/>
      <c r="AN71" s="392"/>
      <c r="AO71" s="390"/>
      <c r="AP71" s="392"/>
      <c r="AQ71" s="390"/>
      <c r="AR71" s="392"/>
      <c r="AS71" s="390"/>
      <c r="AT71" s="392"/>
      <c r="AU71" s="390"/>
      <c r="AV71" s="392"/>
      <c r="AW71" s="390"/>
      <c r="AX71" s="392"/>
      <c r="AY71" s="390"/>
      <c r="AZ71" s="392"/>
      <c r="BA71" s="89"/>
      <c r="BB71" s="89"/>
      <c r="BC71" s="94"/>
      <c r="BD71" s="94"/>
      <c r="BE71" s="94"/>
      <c r="BF71" s="94"/>
      <c r="BG71" s="94"/>
      <c r="BH71" s="95"/>
    </row>
    <row r="72" spans="1:62" s="96" customFormat="1" ht="18" customHeight="1" x14ac:dyDescent="0.25">
      <c r="A72" s="93"/>
      <c r="B72" s="464" t="s">
        <v>119</v>
      </c>
      <c r="C72" s="465"/>
      <c r="D72" s="466"/>
      <c r="E72" s="390"/>
      <c r="F72" s="392"/>
      <c r="G72" s="390"/>
      <c r="H72" s="392"/>
      <c r="I72" s="390"/>
      <c r="J72" s="392"/>
      <c r="K72" s="390"/>
      <c r="L72" s="392"/>
      <c r="M72" s="390"/>
      <c r="N72" s="392"/>
      <c r="O72" s="390"/>
      <c r="P72" s="392"/>
      <c r="Q72" s="390"/>
      <c r="R72" s="392"/>
      <c r="S72" s="390"/>
      <c r="T72" s="392"/>
      <c r="U72" s="390"/>
      <c r="V72" s="392"/>
      <c r="W72" s="390"/>
      <c r="X72" s="392"/>
      <c r="Y72" s="390"/>
      <c r="Z72" s="392"/>
      <c r="AA72" s="390"/>
      <c r="AB72" s="392"/>
      <c r="AC72" s="390"/>
      <c r="AD72" s="392"/>
      <c r="AE72" s="390"/>
      <c r="AF72" s="392"/>
      <c r="AG72" s="390"/>
      <c r="AH72" s="392"/>
      <c r="AI72" s="390"/>
      <c r="AJ72" s="392"/>
      <c r="AK72" s="390"/>
      <c r="AL72" s="392"/>
      <c r="AM72" s="390"/>
      <c r="AN72" s="392"/>
      <c r="AO72" s="390"/>
      <c r="AP72" s="392"/>
      <c r="AQ72" s="390"/>
      <c r="AR72" s="392"/>
      <c r="AS72" s="390"/>
      <c r="AT72" s="392"/>
      <c r="AU72" s="390"/>
      <c r="AV72" s="392"/>
      <c r="AW72" s="390"/>
      <c r="AX72" s="392"/>
      <c r="AY72" s="390"/>
      <c r="AZ72" s="392"/>
      <c r="BA72" s="89"/>
      <c r="BB72" s="89"/>
      <c r="BC72" s="94"/>
      <c r="BD72" s="94"/>
      <c r="BE72" s="94"/>
      <c r="BF72" s="94"/>
      <c r="BG72" s="94"/>
      <c r="BH72" s="95"/>
    </row>
    <row r="73" spans="1:62" s="96" customFormat="1" ht="18" customHeight="1" x14ac:dyDescent="0.25">
      <c r="A73" s="93"/>
      <c r="B73" s="464" t="s">
        <v>129</v>
      </c>
      <c r="C73" s="465"/>
      <c r="D73" s="466"/>
      <c r="E73" s="390"/>
      <c r="F73" s="392"/>
      <c r="G73" s="390"/>
      <c r="H73" s="392"/>
      <c r="I73" s="390"/>
      <c r="J73" s="392"/>
      <c r="K73" s="390"/>
      <c r="L73" s="392"/>
      <c r="M73" s="390"/>
      <c r="N73" s="392"/>
      <c r="O73" s="390"/>
      <c r="P73" s="392"/>
      <c r="Q73" s="390"/>
      <c r="R73" s="392"/>
      <c r="S73" s="390"/>
      <c r="T73" s="392"/>
      <c r="U73" s="390"/>
      <c r="V73" s="392"/>
      <c r="W73" s="390"/>
      <c r="X73" s="392"/>
      <c r="Y73" s="390"/>
      <c r="Z73" s="392"/>
      <c r="AA73" s="390"/>
      <c r="AB73" s="392"/>
      <c r="AC73" s="390"/>
      <c r="AD73" s="392"/>
      <c r="AE73" s="390"/>
      <c r="AF73" s="392"/>
      <c r="AG73" s="390"/>
      <c r="AH73" s="392"/>
      <c r="AI73" s="390"/>
      <c r="AJ73" s="392"/>
      <c r="AK73" s="390"/>
      <c r="AL73" s="392"/>
      <c r="AM73" s="390"/>
      <c r="AN73" s="392"/>
      <c r="AO73" s="390"/>
      <c r="AP73" s="392"/>
      <c r="AQ73" s="390"/>
      <c r="AR73" s="392"/>
      <c r="AS73" s="390"/>
      <c r="AT73" s="392"/>
      <c r="AU73" s="390"/>
      <c r="AV73" s="392"/>
      <c r="AW73" s="390"/>
      <c r="AX73" s="392"/>
      <c r="AY73" s="390"/>
      <c r="AZ73" s="392"/>
      <c r="BA73" s="89"/>
      <c r="BB73" s="89"/>
      <c r="BC73" s="94"/>
      <c r="BD73" s="94"/>
      <c r="BE73" s="94"/>
      <c r="BF73" s="94"/>
      <c r="BG73" s="94"/>
      <c r="BH73" s="95"/>
    </row>
    <row r="74" spans="1:62" s="96" customFormat="1" x14ac:dyDescent="0.25">
      <c r="A74" s="93"/>
      <c r="B74" s="464" t="s">
        <v>130</v>
      </c>
      <c r="C74" s="465"/>
      <c r="D74" s="466"/>
      <c r="E74" s="390"/>
      <c r="F74" s="392"/>
      <c r="G74" s="390"/>
      <c r="H74" s="392"/>
      <c r="I74" s="390"/>
      <c r="J74" s="392"/>
      <c r="K74" s="390"/>
      <c r="L74" s="392"/>
      <c r="M74" s="390"/>
      <c r="N74" s="392"/>
      <c r="O74" s="390"/>
      <c r="P74" s="392"/>
      <c r="Q74" s="390"/>
      <c r="R74" s="392"/>
      <c r="S74" s="390"/>
      <c r="T74" s="392"/>
      <c r="U74" s="390"/>
      <c r="V74" s="392"/>
      <c r="W74" s="390"/>
      <c r="X74" s="392"/>
      <c r="Y74" s="390"/>
      <c r="Z74" s="392"/>
      <c r="AA74" s="390"/>
      <c r="AB74" s="392"/>
      <c r="AC74" s="390"/>
      <c r="AD74" s="392"/>
      <c r="AE74" s="390"/>
      <c r="AF74" s="392"/>
      <c r="AG74" s="390"/>
      <c r="AH74" s="392"/>
      <c r="AI74" s="390"/>
      <c r="AJ74" s="392"/>
      <c r="AK74" s="390"/>
      <c r="AL74" s="392"/>
      <c r="AM74" s="390"/>
      <c r="AN74" s="392"/>
      <c r="AO74" s="390"/>
      <c r="AP74" s="392"/>
      <c r="AQ74" s="390"/>
      <c r="AR74" s="392"/>
      <c r="AS74" s="390"/>
      <c r="AT74" s="392"/>
      <c r="AU74" s="390"/>
      <c r="AV74" s="392"/>
      <c r="AW74" s="390"/>
      <c r="AX74" s="392"/>
      <c r="AY74" s="390"/>
      <c r="AZ74" s="392"/>
      <c r="BA74" s="89"/>
      <c r="BB74" s="89"/>
      <c r="BC74" s="94"/>
      <c r="BD74" s="94"/>
      <c r="BE74" s="94"/>
      <c r="BF74" s="94"/>
      <c r="BG74" s="94"/>
      <c r="BH74" s="95"/>
    </row>
    <row r="75" spans="1:62" s="96" customFormat="1" x14ac:dyDescent="0.25">
      <c r="A75" s="93"/>
      <c r="B75" s="464" t="s">
        <v>118</v>
      </c>
      <c r="C75" s="465"/>
      <c r="D75" s="466"/>
      <c r="E75" s="390"/>
      <c r="F75" s="392"/>
      <c r="G75" s="390"/>
      <c r="H75" s="392"/>
      <c r="I75" s="390"/>
      <c r="J75" s="392"/>
      <c r="K75" s="390"/>
      <c r="L75" s="392"/>
      <c r="M75" s="390"/>
      <c r="N75" s="392"/>
      <c r="O75" s="390"/>
      <c r="P75" s="392"/>
      <c r="Q75" s="390"/>
      <c r="R75" s="392"/>
      <c r="S75" s="390"/>
      <c r="T75" s="392"/>
      <c r="U75" s="390"/>
      <c r="V75" s="392"/>
      <c r="W75" s="390"/>
      <c r="X75" s="392"/>
      <c r="Y75" s="390"/>
      <c r="Z75" s="392"/>
      <c r="AA75" s="390"/>
      <c r="AB75" s="392"/>
      <c r="AC75" s="390"/>
      <c r="AD75" s="392"/>
      <c r="AE75" s="390"/>
      <c r="AF75" s="392"/>
      <c r="AG75" s="390"/>
      <c r="AH75" s="392"/>
      <c r="AI75" s="390"/>
      <c r="AJ75" s="392"/>
      <c r="AK75" s="390"/>
      <c r="AL75" s="392"/>
      <c r="AM75" s="390"/>
      <c r="AN75" s="392"/>
      <c r="AO75" s="390"/>
      <c r="AP75" s="392"/>
      <c r="AQ75" s="390"/>
      <c r="AR75" s="392"/>
      <c r="AS75" s="390"/>
      <c r="AT75" s="392"/>
      <c r="AU75" s="390"/>
      <c r="AV75" s="392"/>
      <c r="AW75" s="390"/>
      <c r="AX75" s="392"/>
      <c r="AY75" s="390"/>
      <c r="AZ75" s="392"/>
      <c r="BA75" s="89"/>
      <c r="BB75" s="89"/>
      <c r="BC75" s="94"/>
      <c r="BD75" s="94"/>
      <c r="BE75" s="94"/>
      <c r="BF75" s="94"/>
      <c r="BG75" s="94"/>
      <c r="BH75" s="95"/>
    </row>
    <row r="76" spans="1:62" s="96" customFormat="1" ht="25.5" customHeight="1" thickBot="1" x14ac:dyDescent="0.3">
      <c r="A76" s="93"/>
      <c r="B76" s="518">
        <v>9009</v>
      </c>
      <c r="C76" s="505"/>
      <c r="D76" s="506"/>
      <c r="E76" s="519">
        <f>AJ62</f>
        <v>190000</v>
      </c>
      <c r="F76" s="520"/>
      <c r="G76" s="519">
        <f>AN62</f>
        <v>11837967</v>
      </c>
      <c r="H76" s="520"/>
      <c r="I76" s="519">
        <f>AR62</f>
        <v>11837967</v>
      </c>
      <c r="J76" s="520"/>
      <c r="K76" s="512"/>
      <c r="L76" s="513"/>
      <c r="M76" s="512"/>
      <c r="N76" s="513"/>
      <c r="O76" s="512"/>
      <c r="P76" s="513"/>
      <c r="Q76" s="512"/>
      <c r="R76" s="513"/>
      <c r="S76" s="512"/>
      <c r="T76" s="513"/>
      <c r="U76" s="512"/>
      <c r="V76" s="513"/>
      <c r="W76" s="512"/>
      <c r="X76" s="513"/>
      <c r="Y76" s="512"/>
      <c r="Z76" s="513"/>
      <c r="AA76" s="512"/>
      <c r="AB76" s="513"/>
      <c r="AC76" s="512"/>
      <c r="AD76" s="513"/>
      <c r="AE76" s="512"/>
      <c r="AF76" s="513"/>
      <c r="AG76" s="512"/>
      <c r="AH76" s="513"/>
      <c r="AI76" s="512"/>
      <c r="AJ76" s="513"/>
      <c r="AK76" s="512"/>
      <c r="AL76" s="513"/>
      <c r="AM76" s="512"/>
      <c r="AN76" s="513"/>
      <c r="AO76" s="512"/>
      <c r="AP76" s="513"/>
      <c r="AQ76" s="512"/>
      <c r="AR76" s="513"/>
      <c r="AS76" s="512"/>
      <c r="AT76" s="513"/>
      <c r="AU76" s="512"/>
      <c r="AV76" s="513"/>
      <c r="AW76" s="512"/>
      <c r="AX76" s="513"/>
      <c r="AY76" s="512"/>
      <c r="AZ76" s="513"/>
      <c r="BA76" s="89"/>
      <c r="BB76" s="89"/>
      <c r="BC76" s="94"/>
      <c r="BD76" s="94"/>
      <c r="BE76" s="94"/>
      <c r="BF76" s="94"/>
      <c r="BG76" s="94"/>
      <c r="BH76" s="95"/>
    </row>
    <row r="77" spans="1:62" s="88" customFormat="1" ht="38.4" customHeight="1" x14ac:dyDescent="0.25">
      <c r="A77" s="82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2"/>
      <c r="BB77" s="82"/>
    </row>
    <row r="78" spans="1:62" s="64" customFormat="1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</row>
    <row r="79" spans="1:62" ht="14.4" hidden="1" x14ac:dyDescent="0.25">
      <c r="B79" s="523" t="s">
        <v>178</v>
      </c>
      <c r="C79" s="524"/>
      <c r="D79" s="524"/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4"/>
      <c r="P79" s="524"/>
      <c r="Q79" s="524"/>
      <c r="R79" s="524"/>
      <c r="S79" s="524"/>
      <c r="T79" s="524"/>
      <c r="U79" s="524"/>
      <c r="V79" s="524"/>
      <c r="W79" s="524"/>
      <c r="X79" s="524"/>
      <c r="Y79" s="524"/>
      <c r="Z79" s="524"/>
      <c r="AA79" s="524"/>
      <c r="AB79" s="524"/>
      <c r="AC79" s="524"/>
      <c r="AD79" s="524"/>
      <c r="AE79" s="524"/>
      <c r="AF79" s="524"/>
      <c r="AG79" s="524"/>
      <c r="AH79" s="524"/>
      <c r="AI79" s="524"/>
      <c r="AJ79" s="524"/>
      <c r="AK79" s="524"/>
      <c r="AL79" s="524"/>
      <c r="AM79" s="524"/>
      <c r="AN79" s="524"/>
      <c r="AO79" s="524"/>
      <c r="AP79" s="524"/>
      <c r="AQ79" s="524"/>
      <c r="AR79" s="524"/>
      <c r="AS79" s="524"/>
      <c r="AT79" s="524"/>
      <c r="AU79" s="524"/>
      <c r="AV79" s="524"/>
      <c r="AW79" s="524"/>
      <c r="AX79" s="524"/>
      <c r="AY79" s="524"/>
      <c r="AZ79" s="524"/>
      <c r="BA79" s="524"/>
      <c r="BB79" s="97"/>
      <c r="BC79" s="97"/>
      <c r="BD79" s="97"/>
      <c r="BE79" s="97"/>
      <c r="BF79" s="97"/>
      <c r="BG79" s="97"/>
      <c r="BH79" s="97"/>
      <c r="BI79" s="97"/>
      <c r="BJ79" s="97"/>
    </row>
    <row r="80" spans="1:62" hidden="1" x14ac:dyDescent="0.2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</row>
    <row r="81" spans="1:60" s="72" customFormat="1" ht="54" hidden="1" customHeight="1" x14ac:dyDescent="0.25">
      <c r="A81" s="82"/>
      <c r="B81" s="381" t="s">
        <v>80</v>
      </c>
      <c r="C81" s="381"/>
      <c r="D81" s="381"/>
      <c r="E81" s="381"/>
      <c r="F81" s="382"/>
      <c r="G81" s="390" t="s">
        <v>81</v>
      </c>
      <c r="H81" s="391"/>
      <c r="I81" s="391"/>
      <c r="J81" s="391"/>
      <c r="K81" s="391"/>
      <c r="L81" s="391"/>
      <c r="M81" s="391"/>
      <c r="N81" s="391"/>
      <c r="O81" s="391"/>
      <c r="P81" s="391"/>
      <c r="Q81" s="391"/>
      <c r="R81" s="391"/>
      <c r="S81" s="391"/>
      <c r="T81" s="391"/>
      <c r="U81" s="391"/>
      <c r="V81" s="391"/>
      <c r="W81" s="391"/>
      <c r="X81" s="391"/>
      <c r="Y81" s="391"/>
      <c r="Z81" s="391"/>
      <c r="AA81" s="391"/>
      <c r="AB81" s="391"/>
      <c r="AC81" s="392"/>
      <c r="AD81" s="434" t="s">
        <v>82</v>
      </c>
      <c r="AE81" s="434"/>
      <c r="AF81" s="434"/>
      <c r="AG81" s="434"/>
      <c r="AH81" s="392" t="s">
        <v>64</v>
      </c>
      <c r="AI81" s="434"/>
      <c r="AJ81" s="390" t="s">
        <v>83</v>
      </c>
      <c r="AK81" s="391"/>
      <c r="AL81" s="391"/>
      <c r="AM81" s="391"/>
      <c r="AN81" s="391"/>
      <c r="AO81" s="391"/>
      <c r="AP81" s="391"/>
      <c r="AQ81" s="391"/>
      <c r="AR81" s="391"/>
      <c r="AS81" s="391"/>
      <c r="AT81" s="391"/>
      <c r="AU81" s="391"/>
      <c r="AV81" s="391"/>
      <c r="AW81" s="391"/>
      <c r="AX81" s="391"/>
      <c r="AY81" s="391"/>
      <c r="AZ81" s="391"/>
      <c r="BA81" s="82"/>
      <c r="BB81" s="70"/>
    </row>
    <row r="82" spans="1:60" s="72" customFormat="1" hidden="1" x14ac:dyDescent="0.25">
      <c r="A82" s="82"/>
      <c r="B82" s="383"/>
      <c r="C82" s="383"/>
      <c r="D82" s="383"/>
      <c r="E82" s="383"/>
      <c r="F82" s="384"/>
      <c r="G82" s="434" t="s">
        <v>160</v>
      </c>
      <c r="H82" s="434"/>
      <c r="I82" s="434"/>
      <c r="J82" s="434"/>
      <c r="K82" s="434"/>
      <c r="L82" s="434" t="s">
        <v>161</v>
      </c>
      <c r="M82" s="434"/>
      <c r="N82" s="434"/>
      <c r="O82" s="434"/>
      <c r="P82" s="434"/>
      <c r="Q82" s="434"/>
      <c r="R82" s="434" t="s">
        <v>162</v>
      </c>
      <c r="S82" s="434"/>
      <c r="T82" s="434"/>
      <c r="U82" s="434"/>
      <c r="V82" s="434"/>
      <c r="W82" s="434"/>
      <c r="X82" s="387" t="s">
        <v>163</v>
      </c>
      <c r="Y82" s="381"/>
      <c r="Z82" s="381"/>
      <c r="AA82" s="381"/>
      <c r="AB82" s="381"/>
      <c r="AC82" s="382"/>
      <c r="AD82" s="434"/>
      <c r="AE82" s="434"/>
      <c r="AF82" s="434"/>
      <c r="AG82" s="434"/>
      <c r="AH82" s="392"/>
      <c r="AI82" s="434"/>
      <c r="AJ82" s="387" t="s">
        <v>84</v>
      </c>
      <c r="AK82" s="381"/>
      <c r="AL82" s="381"/>
      <c r="AM82" s="382"/>
      <c r="AN82" s="387" t="s">
        <v>85</v>
      </c>
      <c r="AO82" s="381"/>
      <c r="AP82" s="381"/>
      <c r="AQ82" s="382"/>
      <c r="AR82" s="387" t="s">
        <v>86</v>
      </c>
      <c r="AS82" s="381"/>
      <c r="AT82" s="381"/>
      <c r="AU82" s="382"/>
      <c r="AV82" s="387" t="s">
        <v>79</v>
      </c>
      <c r="AW82" s="381"/>
      <c r="AX82" s="381"/>
      <c r="AY82" s="381"/>
      <c r="AZ82" s="381"/>
      <c r="BA82" s="82"/>
      <c r="BB82" s="70"/>
    </row>
    <row r="83" spans="1:60" s="72" customFormat="1" ht="102.75" hidden="1" customHeight="1" x14ac:dyDescent="0.25">
      <c r="A83" s="82"/>
      <c r="B83" s="385"/>
      <c r="C83" s="385"/>
      <c r="D83" s="385"/>
      <c r="E83" s="385"/>
      <c r="F83" s="386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34"/>
      <c r="T83" s="434"/>
      <c r="U83" s="434"/>
      <c r="V83" s="434"/>
      <c r="W83" s="434"/>
      <c r="X83" s="389"/>
      <c r="Y83" s="385"/>
      <c r="Z83" s="385"/>
      <c r="AA83" s="385"/>
      <c r="AB83" s="385"/>
      <c r="AC83" s="386"/>
      <c r="AD83" s="434"/>
      <c r="AE83" s="434"/>
      <c r="AF83" s="434"/>
      <c r="AG83" s="434"/>
      <c r="AH83" s="392"/>
      <c r="AI83" s="434"/>
      <c r="AJ83" s="389"/>
      <c r="AK83" s="385"/>
      <c r="AL83" s="385"/>
      <c r="AM83" s="386"/>
      <c r="AN83" s="389"/>
      <c r="AO83" s="385"/>
      <c r="AP83" s="385"/>
      <c r="AQ83" s="386"/>
      <c r="AR83" s="389"/>
      <c r="AS83" s="385"/>
      <c r="AT83" s="385"/>
      <c r="AU83" s="386"/>
      <c r="AV83" s="389"/>
      <c r="AW83" s="385"/>
      <c r="AX83" s="385"/>
      <c r="AY83" s="385"/>
      <c r="AZ83" s="385"/>
      <c r="BA83" s="82"/>
      <c r="BB83" s="70"/>
    </row>
    <row r="84" spans="1:60" s="72" customFormat="1" ht="102.75" hidden="1" customHeight="1" thickBot="1" x14ac:dyDescent="0.3">
      <c r="A84" s="82"/>
      <c r="B84" s="406" t="s">
        <v>76</v>
      </c>
      <c r="C84" s="406"/>
      <c r="D84" s="406"/>
      <c r="E84" s="406"/>
      <c r="F84" s="407"/>
      <c r="G84" s="478" t="s">
        <v>66</v>
      </c>
      <c r="H84" s="478"/>
      <c r="I84" s="478"/>
      <c r="J84" s="478"/>
      <c r="K84" s="478"/>
      <c r="L84" s="478" t="s">
        <v>7</v>
      </c>
      <c r="M84" s="478"/>
      <c r="N84" s="478"/>
      <c r="O84" s="478"/>
      <c r="P84" s="478"/>
      <c r="Q84" s="478"/>
      <c r="R84" s="478" t="s">
        <v>8</v>
      </c>
      <c r="S84" s="478"/>
      <c r="T84" s="478"/>
      <c r="U84" s="478"/>
      <c r="V84" s="478"/>
      <c r="W84" s="478"/>
      <c r="X84" s="408" t="s">
        <v>9</v>
      </c>
      <c r="Y84" s="406"/>
      <c r="Z84" s="406"/>
      <c r="AA84" s="406"/>
      <c r="AB84" s="406"/>
      <c r="AC84" s="407"/>
      <c r="AD84" s="408" t="s">
        <v>10</v>
      </c>
      <c r="AE84" s="406"/>
      <c r="AF84" s="406"/>
      <c r="AG84" s="407"/>
      <c r="AH84" s="408" t="s">
        <v>11</v>
      </c>
      <c r="AI84" s="407"/>
      <c r="AJ84" s="408" t="s">
        <v>12</v>
      </c>
      <c r="AK84" s="406"/>
      <c r="AL84" s="406"/>
      <c r="AM84" s="407"/>
      <c r="AN84" s="408" t="s">
        <v>13</v>
      </c>
      <c r="AO84" s="406"/>
      <c r="AP84" s="406"/>
      <c r="AQ84" s="407"/>
      <c r="AR84" s="408" t="s">
        <v>14</v>
      </c>
      <c r="AS84" s="406"/>
      <c r="AT84" s="406"/>
      <c r="AU84" s="407"/>
      <c r="AV84" s="409" t="s">
        <v>15</v>
      </c>
      <c r="AW84" s="410"/>
      <c r="AX84" s="410"/>
      <c r="AY84" s="410"/>
      <c r="AZ84" s="410"/>
      <c r="BA84" s="82"/>
      <c r="BB84" s="70"/>
    </row>
    <row r="85" spans="1:60" s="72" customFormat="1" hidden="1" x14ac:dyDescent="0.25">
      <c r="A85" s="82"/>
      <c r="B85" s="494"/>
      <c r="C85" s="456"/>
      <c r="D85" s="456"/>
      <c r="E85" s="456"/>
      <c r="F85" s="457"/>
      <c r="G85" s="455"/>
      <c r="H85" s="456"/>
      <c r="I85" s="456"/>
      <c r="J85" s="456"/>
      <c r="K85" s="457"/>
      <c r="L85" s="455"/>
      <c r="M85" s="456"/>
      <c r="N85" s="456"/>
      <c r="O85" s="456"/>
      <c r="P85" s="456"/>
      <c r="Q85" s="457"/>
      <c r="R85" s="455"/>
      <c r="S85" s="456"/>
      <c r="T85" s="456"/>
      <c r="U85" s="456"/>
      <c r="V85" s="456"/>
      <c r="W85" s="457"/>
      <c r="X85" s="455"/>
      <c r="Y85" s="456"/>
      <c r="Z85" s="456"/>
      <c r="AA85" s="456"/>
      <c r="AB85" s="456"/>
      <c r="AC85" s="457"/>
      <c r="AD85" s="455"/>
      <c r="AE85" s="456"/>
      <c r="AF85" s="456"/>
      <c r="AG85" s="457"/>
      <c r="AH85" s="401" t="s">
        <v>127</v>
      </c>
      <c r="AI85" s="462"/>
      <c r="AJ85" s="516"/>
      <c r="AK85" s="521"/>
      <c r="AL85" s="521"/>
      <c r="AM85" s="517"/>
      <c r="AN85" s="516"/>
      <c r="AO85" s="521"/>
      <c r="AP85" s="521"/>
      <c r="AQ85" s="517"/>
      <c r="AR85" s="516"/>
      <c r="AS85" s="521"/>
      <c r="AT85" s="521"/>
      <c r="AU85" s="517"/>
      <c r="AV85" s="516"/>
      <c r="AW85" s="521"/>
      <c r="AX85" s="521"/>
      <c r="AY85" s="521"/>
      <c r="AZ85" s="522"/>
      <c r="BA85" s="70"/>
      <c r="BB85" s="70"/>
    </row>
    <row r="86" spans="1:60" s="72" customFormat="1" hidden="1" x14ac:dyDescent="0.25">
      <c r="A86" s="82"/>
      <c r="B86" s="526"/>
      <c r="C86" s="527"/>
      <c r="D86" s="527"/>
      <c r="E86" s="527"/>
      <c r="F86" s="446"/>
      <c r="G86" s="528"/>
      <c r="H86" s="527"/>
      <c r="I86" s="527"/>
      <c r="J86" s="527"/>
      <c r="K86" s="446"/>
      <c r="L86" s="528"/>
      <c r="M86" s="527"/>
      <c r="N86" s="527"/>
      <c r="O86" s="527"/>
      <c r="P86" s="527"/>
      <c r="Q86" s="446"/>
      <c r="R86" s="528"/>
      <c r="S86" s="527"/>
      <c r="T86" s="527"/>
      <c r="U86" s="527"/>
      <c r="V86" s="527"/>
      <c r="W86" s="446"/>
      <c r="X86" s="528"/>
      <c r="Y86" s="527"/>
      <c r="Z86" s="527"/>
      <c r="AA86" s="527"/>
      <c r="AB86" s="527"/>
      <c r="AC86" s="446"/>
      <c r="AD86" s="528"/>
      <c r="AE86" s="527"/>
      <c r="AF86" s="527"/>
      <c r="AG86" s="446"/>
      <c r="AH86" s="465" t="s">
        <v>128</v>
      </c>
      <c r="AI86" s="466"/>
      <c r="AJ86" s="390"/>
      <c r="AK86" s="391"/>
      <c r="AL86" s="391"/>
      <c r="AM86" s="392"/>
      <c r="AN86" s="390"/>
      <c r="AO86" s="391"/>
      <c r="AP86" s="391"/>
      <c r="AQ86" s="392"/>
      <c r="AR86" s="390"/>
      <c r="AS86" s="391"/>
      <c r="AT86" s="391"/>
      <c r="AU86" s="392"/>
      <c r="AV86" s="390"/>
      <c r="AW86" s="391"/>
      <c r="AX86" s="391"/>
      <c r="AY86" s="391"/>
      <c r="AZ86" s="525"/>
      <c r="BA86" s="70"/>
      <c r="BB86" s="70"/>
    </row>
    <row r="87" spans="1:60" s="72" customFormat="1" hidden="1" x14ac:dyDescent="0.25">
      <c r="A87" s="82"/>
      <c r="B87" s="530"/>
      <c r="C87" s="406"/>
      <c r="D87" s="406"/>
      <c r="E87" s="406"/>
      <c r="F87" s="407"/>
      <c r="G87" s="408"/>
      <c r="H87" s="406"/>
      <c r="I87" s="406"/>
      <c r="J87" s="406"/>
      <c r="K87" s="407"/>
      <c r="L87" s="408"/>
      <c r="M87" s="406"/>
      <c r="N87" s="406"/>
      <c r="O87" s="406"/>
      <c r="P87" s="406"/>
      <c r="Q87" s="407"/>
      <c r="R87" s="408"/>
      <c r="S87" s="406"/>
      <c r="T87" s="406"/>
      <c r="U87" s="406"/>
      <c r="V87" s="406"/>
      <c r="W87" s="407"/>
      <c r="X87" s="408"/>
      <c r="Y87" s="406"/>
      <c r="Z87" s="406"/>
      <c r="AA87" s="406"/>
      <c r="AB87" s="406"/>
      <c r="AC87" s="407"/>
      <c r="AD87" s="408"/>
      <c r="AE87" s="406"/>
      <c r="AF87" s="406"/>
      <c r="AG87" s="407"/>
      <c r="AH87" s="465" t="s">
        <v>129</v>
      </c>
      <c r="AI87" s="466"/>
      <c r="AJ87" s="390"/>
      <c r="AK87" s="391"/>
      <c r="AL87" s="391"/>
      <c r="AM87" s="392"/>
      <c r="AN87" s="390"/>
      <c r="AO87" s="391"/>
      <c r="AP87" s="391"/>
      <c r="AQ87" s="392"/>
      <c r="AR87" s="390"/>
      <c r="AS87" s="391"/>
      <c r="AT87" s="391"/>
      <c r="AU87" s="392"/>
      <c r="AV87" s="390"/>
      <c r="AW87" s="391"/>
      <c r="AX87" s="391"/>
      <c r="AY87" s="391"/>
      <c r="AZ87" s="525"/>
      <c r="BA87" s="70"/>
      <c r="BB87" s="70"/>
    </row>
    <row r="88" spans="1:60" s="72" customFormat="1" ht="14.4" hidden="1" thickBot="1" x14ac:dyDescent="0.3">
      <c r="A88" s="82"/>
      <c r="B88" s="496"/>
      <c r="C88" s="459"/>
      <c r="D88" s="459"/>
      <c r="E88" s="459"/>
      <c r="F88" s="460"/>
      <c r="G88" s="458"/>
      <c r="H88" s="459"/>
      <c r="I88" s="459"/>
      <c r="J88" s="459"/>
      <c r="K88" s="460"/>
      <c r="L88" s="458"/>
      <c r="M88" s="459"/>
      <c r="N88" s="459"/>
      <c r="O88" s="459"/>
      <c r="P88" s="459"/>
      <c r="Q88" s="460"/>
      <c r="R88" s="458"/>
      <c r="S88" s="459"/>
      <c r="T88" s="459"/>
      <c r="U88" s="459"/>
      <c r="V88" s="459"/>
      <c r="W88" s="460"/>
      <c r="X88" s="458"/>
      <c r="Y88" s="459"/>
      <c r="Z88" s="459"/>
      <c r="AA88" s="459"/>
      <c r="AB88" s="459"/>
      <c r="AC88" s="460"/>
      <c r="AD88" s="458"/>
      <c r="AE88" s="459"/>
      <c r="AF88" s="459"/>
      <c r="AG88" s="460"/>
      <c r="AH88" s="532" t="s">
        <v>130</v>
      </c>
      <c r="AI88" s="533"/>
      <c r="AJ88" s="512"/>
      <c r="AK88" s="515"/>
      <c r="AL88" s="515"/>
      <c r="AM88" s="513"/>
      <c r="AN88" s="512"/>
      <c r="AO88" s="515"/>
      <c r="AP88" s="515"/>
      <c r="AQ88" s="513"/>
      <c r="AR88" s="512"/>
      <c r="AS88" s="515"/>
      <c r="AT88" s="515"/>
      <c r="AU88" s="513"/>
      <c r="AV88" s="512"/>
      <c r="AW88" s="515"/>
      <c r="AX88" s="515"/>
      <c r="AY88" s="515"/>
      <c r="AZ88" s="534"/>
      <c r="BA88" s="70"/>
      <c r="BB88" s="70"/>
    </row>
    <row r="89" spans="1:60" s="100" customFormat="1" hidden="1" x14ac:dyDescent="0.25">
      <c r="A89" s="82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82"/>
      <c r="BB89" s="82"/>
    </row>
    <row r="90" spans="1:60" s="102" customFormat="1" hidden="1" x14ac:dyDescent="0.3">
      <c r="A90" s="101"/>
      <c r="B90" s="529" t="s">
        <v>164</v>
      </c>
      <c r="C90" s="529"/>
      <c r="D90" s="529"/>
      <c r="E90" s="529"/>
      <c r="F90" s="529"/>
      <c r="G90" s="529"/>
      <c r="H90" s="529"/>
      <c r="I90" s="529"/>
      <c r="J90" s="529"/>
      <c r="K90" s="529"/>
      <c r="L90" s="529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29"/>
      <c r="X90" s="529"/>
      <c r="Y90" s="529"/>
      <c r="Z90" s="529"/>
      <c r="AA90" s="529"/>
      <c r="AB90" s="529"/>
      <c r="AC90" s="529"/>
      <c r="AD90" s="529"/>
      <c r="AE90" s="529"/>
      <c r="AF90" s="529"/>
      <c r="AG90" s="529"/>
      <c r="AH90" s="529"/>
      <c r="AI90" s="529"/>
      <c r="AJ90" s="529"/>
      <c r="AK90" s="529"/>
      <c r="AL90" s="529"/>
      <c r="AM90" s="529"/>
      <c r="AN90" s="529"/>
      <c r="AO90" s="529"/>
      <c r="AP90" s="529"/>
      <c r="AQ90" s="529"/>
      <c r="AR90" s="529"/>
      <c r="AS90" s="529"/>
      <c r="AT90" s="529"/>
      <c r="AU90" s="529"/>
      <c r="AV90" s="529"/>
      <c r="AW90" s="529"/>
      <c r="AX90" s="529"/>
      <c r="AY90" s="529"/>
      <c r="AZ90" s="529"/>
      <c r="BA90" s="101"/>
      <c r="BB90" s="101"/>
    </row>
    <row r="91" spans="1:60" s="102" customFormat="1" hidden="1" x14ac:dyDescent="0.3">
      <c r="A91" s="101"/>
      <c r="B91" s="529" t="s">
        <v>165</v>
      </c>
      <c r="C91" s="529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29"/>
      <c r="R91" s="529"/>
      <c r="S91" s="529"/>
      <c r="T91" s="529"/>
      <c r="U91" s="529"/>
      <c r="V91" s="529"/>
      <c r="W91" s="529"/>
      <c r="X91" s="529"/>
      <c r="Y91" s="529"/>
      <c r="Z91" s="529"/>
      <c r="AA91" s="529"/>
      <c r="AB91" s="529"/>
      <c r="AC91" s="529"/>
      <c r="AD91" s="529"/>
      <c r="AE91" s="529"/>
      <c r="AF91" s="529"/>
      <c r="AG91" s="529"/>
      <c r="AH91" s="529"/>
      <c r="AI91" s="529"/>
      <c r="AJ91" s="529"/>
      <c r="AK91" s="529"/>
      <c r="AL91" s="529"/>
      <c r="AM91" s="529"/>
      <c r="AN91" s="529"/>
      <c r="AO91" s="529"/>
      <c r="AP91" s="529"/>
      <c r="AQ91" s="529"/>
      <c r="AR91" s="529"/>
      <c r="AS91" s="529"/>
      <c r="AT91" s="529"/>
      <c r="AU91" s="529"/>
      <c r="AV91" s="529"/>
      <c r="AW91" s="529"/>
      <c r="AX91" s="529"/>
      <c r="AY91" s="529"/>
      <c r="AZ91" s="529"/>
      <c r="BA91" s="101"/>
      <c r="BB91" s="101"/>
    </row>
    <row r="92" spans="1:60" s="100" customFormat="1" hidden="1" x14ac:dyDescent="0.25">
      <c r="A92" s="82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2"/>
      <c r="BB92" s="82"/>
    </row>
    <row r="93" spans="1:60" s="88" customFormat="1" hidden="1" x14ac:dyDescent="0.25">
      <c r="A93" s="82"/>
      <c r="B93" s="531" t="s">
        <v>233</v>
      </c>
      <c r="C93" s="531"/>
      <c r="D93" s="531"/>
      <c r="E93" s="531"/>
      <c r="F93" s="531"/>
      <c r="G93" s="531"/>
      <c r="H93" s="531"/>
      <c r="I93" s="531"/>
      <c r="J93" s="531"/>
      <c r="K93" s="531"/>
      <c r="L93" s="531"/>
      <c r="M93" s="531"/>
      <c r="N93" s="531"/>
      <c r="O93" s="531"/>
      <c r="P93" s="531"/>
      <c r="Q93" s="531"/>
      <c r="R93" s="531"/>
      <c r="S93" s="531"/>
      <c r="T93" s="531"/>
      <c r="U93" s="531"/>
      <c r="V93" s="531"/>
      <c r="W93" s="531"/>
      <c r="X93" s="531"/>
      <c r="Y93" s="531"/>
      <c r="Z93" s="531"/>
      <c r="AA93" s="531"/>
      <c r="AB93" s="531"/>
      <c r="AC93" s="531"/>
      <c r="AD93" s="531"/>
      <c r="AE93" s="531"/>
      <c r="AF93" s="531"/>
      <c r="AG93" s="531"/>
      <c r="AH93" s="531"/>
      <c r="AI93" s="531"/>
      <c r="AJ93" s="531"/>
      <c r="AK93" s="531"/>
      <c r="AL93" s="531"/>
      <c r="AM93" s="531"/>
      <c r="AN93" s="531"/>
      <c r="AO93" s="531"/>
      <c r="AP93" s="531"/>
      <c r="AQ93" s="531"/>
      <c r="AR93" s="531"/>
      <c r="AS93" s="531"/>
      <c r="AT93" s="531"/>
      <c r="AU93" s="531"/>
      <c r="AV93" s="531"/>
      <c r="AW93" s="531"/>
      <c r="AX93" s="531"/>
      <c r="AY93" s="531"/>
      <c r="AZ93" s="531"/>
      <c r="BA93" s="82"/>
      <c r="BB93" s="82"/>
    </row>
    <row r="94" spans="1:60" s="95" customFormat="1" hidden="1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</row>
    <row r="95" spans="1:60" s="104" customFormat="1" ht="63" hidden="1" customHeight="1" x14ac:dyDescent="0.3">
      <c r="A95" s="82"/>
      <c r="B95" s="381" t="s">
        <v>166</v>
      </c>
      <c r="C95" s="381"/>
      <c r="D95" s="381"/>
      <c r="E95" s="381"/>
      <c r="F95" s="381"/>
      <c r="G95" s="381"/>
      <c r="H95" s="382"/>
      <c r="I95" s="535" t="s">
        <v>131</v>
      </c>
      <c r="J95" s="536"/>
      <c r="K95" s="535" t="s">
        <v>132</v>
      </c>
      <c r="L95" s="536"/>
      <c r="M95" s="535" t="s">
        <v>67</v>
      </c>
      <c r="N95" s="539"/>
      <c r="O95" s="541" t="s">
        <v>4</v>
      </c>
      <c r="P95" s="541"/>
      <c r="Q95" s="390" t="s">
        <v>133</v>
      </c>
      <c r="R95" s="391"/>
      <c r="S95" s="391"/>
      <c r="T95" s="391"/>
      <c r="U95" s="391"/>
      <c r="V95" s="391"/>
      <c r="W95" s="391"/>
      <c r="X95" s="391"/>
      <c r="Y95" s="392"/>
      <c r="Z95" s="390" t="s">
        <v>156</v>
      </c>
      <c r="AA95" s="391"/>
      <c r="AB95" s="391"/>
      <c r="AC95" s="391"/>
      <c r="AD95" s="391"/>
      <c r="AE95" s="391"/>
      <c r="AF95" s="391"/>
      <c r="AG95" s="391"/>
      <c r="AH95" s="392"/>
      <c r="AI95" s="390" t="s">
        <v>167</v>
      </c>
      <c r="AJ95" s="391"/>
      <c r="AK95" s="391"/>
      <c r="AL95" s="391"/>
      <c r="AM95" s="391"/>
      <c r="AN95" s="391"/>
      <c r="AO95" s="391"/>
      <c r="AP95" s="391"/>
      <c r="AQ95" s="392"/>
      <c r="AR95" s="390" t="s">
        <v>155</v>
      </c>
      <c r="AS95" s="391"/>
      <c r="AT95" s="391"/>
      <c r="AU95" s="391"/>
      <c r="AV95" s="391"/>
      <c r="AW95" s="391"/>
      <c r="AX95" s="391"/>
      <c r="AY95" s="391"/>
      <c r="AZ95" s="391"/>
      <c r="BA95" s="89"/>
      <c r="BB95" s="89"/>
      <c r="BC95" s="94"/>
      <c r="BD95" s="94"/>
      <c r="BE95" s="94"/>
      <c r="BF95" s="94"/>
      <c r="BG95" s="103"/>
      <c r="BH95" s="103"/>
    </row>
    <row r="96" spans="1:60" s="104" customFormat="1" ht="117.75" hidden="1" customHeight="1" x14ac:dyDescent="0.3">
      <c r="A96" s="82"/>
      <c r="B96" s="385"/>
      <c r="C96" s="385"/>
      <c r="D96" s="385"/>
      <c r="E96" s="385"/>
      <c r="F96" s="385"/>
      <c r="G96" s="385"/>
      <c r="H96" s="386"/>
      <c r="I96" s="537"/>
      <c r="J96" s="538"/>
      <c r="K96" s="537"/>
      <c r="L96" s="538"/>
      <c r="M96" s="537"/>
      <c r="N96" s="540"/>
      <c r="O96" s="541"/>
      <c r="P96" s="541"/>
      <c r="Q96" s="510" t="s">
        <v>65</v>
      </c>
      <c r="R96" s="542"/>
      <c r="S96" s="511"/>
      <c r="T96" s="510" t="s">
        <v>69</v>
      </c>
      <c r="U96" s="542"/>
      <c r="V96" s="511"/>
      <c r="W96" s="510" t="s">
        <v>70</v>
      </c>
      <c r="X96" s="542"/>
      <c r="Y96" s="511"/>
      <c r="Z96" s="510" t="s">
        <v>65</v>
      </c>
      <c r="AA96" s="542"/>
      <c r="AB96" s="511"/>
      <c r="AC96" s="510" t="s">
        <v>69</v>
      </c>
      <c r="AD96" s="542"/>
      <c r="AE96" s="511"/>
      <c r="AF96" s="510" t="s">
        <v>70</v>
      </c>
      <c r="AG96" s="542"/>
      <c r="AH96" s="511"/>
      <c r="AI96" s="510" t="s">
        <v>65</v>
      </c>
      <c r="AJ96" s="542"/>
      <c r="AK96" s="511"/>
      <c r="AL96" s="510" t="s">
        <v>69</v>
      </c>
      <c r="AM96" s="542"/>
      <c r="AN96" s="511"/>
      <c r="AO96" s="510" t="s">
        <v>70</v>
      </c>
      <c r="AP96" s="542"/>
      <c r="AQ96" s="511"/>
      <c r="AR96" s="510" t="s">
        <v>65</v>
      </c>
      <c r="AS96" s="542"/>
      <c r="AT96" s="511"/>
      <c r="AU96" s="510" t="s">
        <v>69</v>
      </c>
      <c r="AV96" s="542"/>
      <c r="AW96" s="511"/>
      <c r="AX96" s="510" t="s">
        <v>70</v>
      </c>
      <c r="AY96" s="542"/>
      <c r="AZ96" s="542"/>
      <c r="BA96" s="105"/>
      <c r="BB96" s="105"/>
      <c r="BC96" s="106"/>
      <c r="BD96" s="94"/>
      <c r="BE96" s="94"/>
      <c r="BF96" s="94"/>
      <c r="BG96" s="103"/>
      <c r="BH96" s="103"/>
    </row>
    <row r="97" spans="1:60" s="104" customFormat="1" ht="15" hidden="1" thickBot="1" x14ac:dyDescent="0.35">
      <c r="A97" s="82"/>
      <c r="B97" s="543">
        <v>1</v>
      </c>
      <c r="C97" s="544"/>
      <c r="D97" s="544"/>
      <c r="E97" s="544"/>
      <c r="F97" s="544"/>
      <c r="G97" s="544"/>
      <c r="H97" s="544"/>
      <c r="I97" s="545">
        <v>2</v>
      </c>
      <c r="J97" s="546"/>
      <c r="K97" s="545">
        <v>3</v>
      </c>
      <c r="L97" s="546"/>
      <c r="M97" s="545">
        <v>4</v>
      </c>
      <c r="N97" s="546"/>
      <c r="O97" s="547">
        <v>5</v>
      </c>
      <c r="P97" s="543"/>
      <c r="Q97" s="387">
        <v>6</v>
      </c>
      <c r="R97" s="381"/>
      <c r="S97" s="382"/>
      <c r="T97" s="387">
        <v>7</v>
      </c>
      <c r="U97" s="381"/>
      <c r="V97" s="382"/>
      <c r="W97" s="387">
        <v>8</v>
      </c>
      <c r="X97" s="381"/>
      <c r="Y97" s="382"/>
      <c r="Z97" s="387">
        <v>9</v>
      </c>
      <c r="AA97" s="381"/>
      <c r="AB97" s="382"/>
      <c r="AC97" s="387">
        <v>10</v>
      </c>
      <c r="AD97" s="381"/>
      <c r="AE97" s="382"/>
      <c r="AF97" s="387">
        <v>11</v>
      </c>
      <c r="AG97" s="381"/>
      <c r="AH97" s="382"/>
      <c r="AI97" s="387">
        <v>12</v>
      </c>
      <c r="AJ97" s="381"/>
      <c r="AK97" s="382"/>
      <c r="AL97" s="387">
        <v>13</v>
      </c>
      <c r="AM97" s="381"/>
      <c r="AN97" s="382"/>
      <c r="AO97" s="387">
        <v>14</v>
      </c>
      <c r="AP97" s="381"/>
      <c r="AQ97" s="382"/>
      <c r="AR97" s="387">
        <v>15</v>
      </c>
      <c r="AS97" s="381"/>
      <c r="AT97" s="382"/>
      <c r="AU97" s="387">
        <v>16</v>
      </c>
      <c r="AV97" s="381"/>
      <c r="AW97" s="382"/>
      <c r="AX97" s="387">
        <v>17</v>
      </c>
      <c r="AY97" s="381"/>
      <c r="AZ97" s="381"/>
      <c r="BA97" s="74"/>
      <c r="BB97" s="74"/>
      <c r="BC97" s="107"/>
      <c r="BD97" s="107"/>
      <c r="BE97" s="107"/>
      <c r="BF97" s="107"/>
      <c r="BG97" s="103"/>
      <c r="BH97" s="103"/>
    </row>
    <row r="98" spans="1:60" s="104" customFormat="1" ht="14.4" hidden="1" x14ac:dyDescent="0.3">
      <c r="A98" s="82"/>
      <c r="B98" s="548"/>
      <c r="C98" s="549"/>
      <c r="D98" s="549"/>
      <c r="E98" s="549"/>
      <c r="F98" s="549"/>
      <c r="G98" s="549"/>
      <c r="H98" s="549"/>
      <c r="I98" s="552"/>
      <c r="J98" s="553"/>
      <c r="K98" s="552"/>
      <c r="L98" s="553"/>
      <c r="M98" s="552"/>
      <c r="N98" s="553"/>
      <c r="O98" s="554" t="s">
        <v>127</v>
      </c>
      <c r="P98" s="555"/>
      <c r="Q98" s="521"/>
      <c r="R98" s="521"/>
      <c r="S98" s="517"/>
      <c r="T98" s="516"/>
      <c r="U98" s="521"/>
      <c r="V98" s="517"/>
      <c r="W98" s="516"/>
      <c r="X98" s="521"/>
      <c r="Y98" s="517"/>
      <c r="Z98" s="516"/>
      <c r="AA98" s="521"/>
      <c r="AB98" s="517"/>
      <c r="AC98" s="516"/>
      <c r="AD98" s="521"/>
      <c r="AE98" s="517"/>
      <c r="AF98" s="516"/>
      <c r="AG98" s="521"/>
      <c r="AH98" s="517"/>
      <c r="AI98" s="516"/>
      <c r="AJ98" s="521"/>
      <c r="AK98" s="517"/>
      <c r="AL98" s="516"/>
      <c r="AM98" s="521"/>
      <c r="AN98" s="517"/>
      <c r="AO98" s="516"/>
      <c r="AP98" s="521"/>
      <c r="AQ98" s="517"/>
      <c r="AR98" s="516"/>
      <c r="AS98" s="521"/>
      <c r="AT98" s="517"/>
      <c r="AU98" s="516"/>
      <c r="AV98" s="521"/>
      <c r="AW98" s="517"/>
      <c r="AX98" s="516"/>
      <c r="AY98" s="521"/>
      <c r="AZ98" s="522"/>
      <c r="BA98" s="74"/>
      <c r="BB98" s="74"/>
      <c r="BC98" s="107"/>
      <c r="BD98" s="107"/>
      <c r="BE98" s="107"/>
      <c r="BF98" s="107"/>
      <c r="BG98" s="103"/>
      <c r="BH98" s="103"/>
    </row>
    <row r="99" spans="1:60" s="104" customFormat="1" ht="15" hidden="1" thickBot="1" x14ac:dyDescent="0.35">
      <c r="A99" s="82"/>
      <c r="B99" s="550"/>
      <c r="C99" s="383"/>
      <c r="D99" s="383"/>
      <c r="E99" s="383"/>
      <c r="F99" s="383"/>
      <c r="G99" s="383"/>
      <c r="H99" s="383"/>
      <c r="I99" s="545"/>
      <c r="J99" s="546"/>
      <c r="K99" s="545"/>
      <c r="L99" s="546"/>
      <c r="M99" s="545"/>
      <c r="N99" s="546"/>
      <c r="O99" s="556" t="s">
        <v>128</v>
      </c>
      <c r="P99" s="557"/>
      <c r="Q99" s="391"/>
      <c r="R99" s="391"/>
      <c r="S99" s="392"/>
      <c r="T99" s="390"/>
      <c r="U99" s="391"/>
      <c r="V99" s="392"/>
      <c r="W99" s="390"/>
      <c r="X99" s="391"/>
      <c r="Y99" s="392"/>
      <c r="Z99" s="390"/>
      <c r="AA99" s="391"/>
      <c r="AB99" s="392"/>
      <c r="AC99" s="390"/>
      <c r="AD99" s="391"/>
      <c r="AE99" s="392"/>
      <c r="AF99" s="390"/>
      <c r="AG99" s="391"/>
      <c r="AH99" s="392"/>
      <c r="AI99" s="390"/>
      <c r="AJ99" s="391"/>
      <c r="AK99" s="392"/>
      <c r="AL99" s="390"/>
      <c r="AM99" s="391"/>
      <c r="AN99" s="392"/>
      <c r="AO99" s="390"/>
      <c r="AP99" s="391"/>
      <c r="AQ99" s="392"/>
      <c r="AR99" s="390"/>
      <c r="AS99" s="391"/>
      <c r="AT99" s="392"/>
      <c r="AU99" s="390"/>
      <c r="AV99" s="391"/>
      <c r="AW99" s="392"/>
      <c r="AX99" s="390"/>
      <c r="AY99" s="391"/>
      <c r="AZ99" s="525"/>
      <c r="BA99" s="74"/>
      <c r="BB99" s="74"/>
      <c r="BC99" s="107"/>
      <c r="BD99" s="107"/>
      <c r="BE99" s="107"/>
      <c r="BF99" s="107"/>
      <c r="BG99" s="103"/>
      <c r="BH99" s="103"/>
    </row>
    <row r="100" spans="1:60" s="104" customFormat="1" ht="15" hidden="1" thickBot="1" x14ac:dyDescent="0.35">
      <c r="A100" s="82"/>
      <c r="B100" s="551"/>
      <c r="C100" s="385"/>
      <c r="D100" s="385"/>
      <c r="E100" s="385"/>
      <c r="F100" s="385"/>
      <c r="G100" s="385"/>
      <c r="H100" s="385"/>
      <c r="I100" s="108" t="s">
        <v>77</v>
      </c>
      <c r="J100" s="109"/>
      <c r="K100" s="109"/>
      <c r="L100" s="109"/>
      <c r="M100" s="109"/>
      <c r="N100" s="109"/>
      <c r="O100" s="558">
        <v>9001</v>
      </c>
      <c r="P100" s="514"/>
      <c r="Q100" s="391"/>
      <c r="R100" s="391"/>
      <c r="S100" s="392"/>
      <c r="T100" s="390"/>
      <c r="U100" s="391"/>
      <c r="V100" s="392"/>
      <c r="W100" s="390"/>
      <c r="X100" s="391"/>
      <c r="Y100" s="392"/>
      <c r="Z100" s="390"/>
      <c r="AA100" s="391"/>
      <c r="AB100" s="392"/>
      <c r="AC100" s="390"/>
      <c r="AD100" s="391"/>
      <c r="AE100" s="392"/>
      <c r="AF100" s="390"/>
      <c r="AG100" s="391"/>
      <c r="AH100" s="392"/>
      <c r="AI100" s="390"/>
      <c r="AJ100" s="391"/>
      <c r="AK100" s="392"/>
      <c r="AL100" s="390"/>
      <c r="AM100" s="391"/>
      <c r="AN100" s="392"/>
      <c r="AO100" s="390"/>
      <c r="AP100" s="391"/>
      <c r="AQ100" s="392"/>
      <c r="AR100" s="390"/>
      <c r="AS100" s="391"/>
      <c r="AT100" s="392"/>
      <c r="AU100" s="390"/>
      <c r="AV100" s="391"/>
      <c r="AW100" s="392"/>
      <c r="AX100" s="390"/>
      <c r="AY100" s="391"/>
      <c r="AZ100" s="525"/>
      <c r="BA100" s="74"/>
      <c r="BB100" s="74"/>
      <c r="BC100" s="107"/>
      <c r="BD100" s="107"/>
      <c r="BE100" s="107"/>
      <c r="BF100" s="107"/>
      <c r="BG100" s="103"/>
      <c r="BH100" s="103"/>
    </row>
    <row r="101" spans="1:60" s="104" customFormat="1" ht="14.4" hidden="1" x14ac:dyDescent="0.3">
      <c r="A101" s="82"/>
      <c r="B101" s="559"/>
      <c r="C101" s="381"/>
      <c r="D101" s="381"/>
      <c r="E101" s="381"/>
      <c r="F101" s="381"/>
      <c r="G101" s="381"/>
      <c r="H101" s="381"/>
      <c r="I101" s="552"/>
      <c r="J101" s="553"/>
      <c r="K101" s="552"/>
      <c r="L101" s="553"/>
      <c r="M101" s="552"/>
      <c r="N101" s="553"/>
      <c r="O101" s="556" t="s">
        <v>129</v>
      </c>
      <c r="P101" s="557"/>
      <c r="Q101" s="385"/>
      <c r="R101" s="385"/>
      <c r="S101" s="386"/>
      <c r="T101" s="389"/>
      <c r="U101" s="385"/>
      <c r="V101" s="386"/>
      <c r="W101" s="389"/>
      <c r="X101" s="385"/>
      <c r="Y101" s="386"/>
      <c r="Z101" s="389"/>
      <c r="AA101" s="385"/>
      <c r="AB101" s="386"/>
      <c r="AC101" s="389"/>
      <c r="AD101" s="385"/>
      <c r="AE101" s="386"/>
      <c r="AF101" s="389"/>
      <c r="AG101" s="385"/>
      <c r="AH101" s="386"/>
      <c r="AI101" s="389"/>
      <c r="AJ101" s="385"/>
      <c r="AK101" s="386"/>
      <c r="AL101" s="389"/>
      <c r="AM101" s="385"/>
      <c r="AN101" s="386"/>
      <c r="AO101" s="389"/>
      <c r="AP101" s="385"/>
      <c r="AQ101" s="386"/>
      <c r="AR101" s="389"/>
      <c r="AS101" s="385"/>
      <c r="AT101" s="386"/>
      <c r="AU101" s="389"/>
      <c r="AV101" s="385"/>
      <c r="AW101" s="386"/>
      <c r="AX101" s="389"/>
      <c r="AY101" s="385"/>
      <c r="AZ101" s="562"/>
      <c r="BA101" s="74"/>
      <c r="BB101" s="74"/>
      <c r="BC101" s="107"/>
      <c r="BD101" s="107"/>
      <c r="BE101" s="107"/>
      <c r="BF101" s="107"/>
      <c r="BG101" s="103"/>
      <c r="BH101" s="103"/>
    </row>
    <row r="102" spans="1:60" s="104" customFormat="1" ht="15" hidden="1" thickBot="1" x14ac:dyDescent="0.35">
      <c r="A102" s="82"/>
      <c r="B102" s="550"/>
      <c r="C102" s="383"/>
      <c r="D102" s="383"/>
      <c r="E102" s="383"/>
      <c r="F102" s="383"/>
      <c r="G102" s="383"/>
      <c r="H102" s="383"/>
      <c r="I102" s="545"/>
      <c r="J102" s="546"/>
      <c r="K102" s="545"/>
      <c r="L102" s="546"/>
      <c r="M102" s="545"/>
      <c r="N102" s="546"/>
      <c r="O102" s="556" t="s">
        <v>130</v>
      </c>
      <c r="P102" s="557"/>
      <c r="Q102" s="391"/>
      <c r="R102" s="391"/>
      <c r="S102" s="392"/>
      <c r="T102" s="390"/>
      <c r="U102" s="391"/>
      <c r="V102" s="392"/>
      <c r="W102" s="390"/>
      <c r="X102" s="391"/>
      <c r="Y102" s="392"/>
      <c r="Z102" s="390"/>
      <c r="AA102" s="391"/>
      <c r="AB102" s="392"/>
      <c r="AC102" s="390"/>
      <c r="AD102" s="391"/>
      <c r="AE102" s="392"/>
      <c r="AF102" s="390"/>
      <c r="AG102" s="391"/>
      <c r="AH102" s="392"/>
      <c r="AI102" s="390"/>
      <c r="AJ102" s="391"/>
      <c r="AK102" s="392"/>
      <c r="AL102" s="390"/>
      <c r="AM102" s="391"/>
      <c r="AN102" s="392"/>
      <c r="AO102" s="390"/>
      <c r="AP102" s="391"/>
      <c r="AQ102" s="392"/>
      <c r="AR102" s="390"/>
      <c r="AS102" s="391"/>
      <c r="AT102" s="392"/>
      <c r="AU102" s="390"/>
      <c r="AV102" s="391"/>
      <c r="AW102" s="392"/>
      <c r="AX102" s="390"/>
      <c r="AY102" s="391"/>
      <c r="AZ102" s="525"/>
      <c r="BA102" s="74"/>
      <c r="BB102" s="74"/>
      <c r="BC102" s="107"/>
      <c r="BD102" s="107"/>
      <c r="BE102" s="107"/>
      <c r="BF102" s="107"/>
      <c r="BG102" s="103"/>
      <c r="BH102" s="103"/>
    </row>
    <row r="103" spans="1:60" s="104" customFormat="1" ht="15" hidden="1" thickBot="1" x14ac:dyDescent="0.35">
      <c r="A103" s="82"/>
      <c r="B103" s="560"/>
      <c r="C103" s="561"/>
      <c r="D103" s="561"/>
      <c r="E103" s="561"/>
      <c r="F103" s="561"/>
      <c r="G103" s="561"/>
      <c r="H103" s="561"/>
      <c r="I103" s="563" t="s">
        <v>77</v>
      </c>
      <c r="J103" s="564"/>
      <c r="K103" s="564"/>
      <c r="L103" s="564"/>
      <c r="M103" s="564"/>
      <c r="N103" s="564"/>
      <c r="O103" s="558">
        <v>9002</v>
      </c>
      <c r="P103" s="514"/>
      <c r="Q103" s="391"/>
      <c r="R103" s="391"/>
      <c r="S103" s="392"/>
      <c r="T103" s="390"/>
      <c r="U103" s="391"/>
      <c r="V103" s="392"/>
      <c r="W103" s="390"/>
      <c r="X103" s="391"/>
      <c r="Y103" s="392"/>
      <c r="Z103" s="390"/>
      <c r="AA103" s="391"/>
      <c r="AB103" s="392"/>
      <c r="AC103" s="390"/>
      <c r="AD103" s="391"/>
      <c r="AE103" s="392"/>
      <c r="AF103" s="390"/>
      <c r="AG103" s="391"/>
      <c r="AH103" s="392"/>
      <c r="AI103" s="390"/>
      <c r="AJ103" s="391"/>
      <c r="AK103" s="392"/>
      <c r="AL103" s="390"/>
      <c r="AM103" s="391"/>
      <c r="AN103" s="392"/>
      <c r="AO103" s="390"/>
      <c r="AP103" s="391"/>
      <c r="AQ103" s="392"/>
      <c r="AR103" s="390"/>
      <c r="AS103" s="391"/>
      <c r="AT103" s="392"/>
      <c r="AU103" s="390"/>
      <c r="AV103" s="391"/>
      <c r="AW103" s="392"/>
      <c r="AX103" s="390"/>
      <c r="AY103" s="391"/>
      <c r="AZ103" s="525"/>
      <c r="BA103" s="74"/>
      <c r="BB103" s="74"/>
      <c r="BC103" s="107"/>
      <c r="BD103" s="107"/>
      <c r="BE103" s="107"/>
      <c r="BF103" s="107"/>
      <c r="BG103" s="103"/>
      <c r="BH103" s="103"/>
    </row>
    <row r="104" spans="1:60" s="104" customFormat="1" ht="15" hidden="1" thickBot="1" x14ac:dyDescent="0.35">
      <c r="A104" s="82"/>
      <c r="B104" s="566" t="s">
        <v>51</v>
      </c>
      <c r="C104" s="566"/>
      <c r="D104" s="566"/>
      <c r="E104" s="566"/>
      <c r="F104" s="566"/>
      <c r="G104" s="566"/>
      <c r="H104" s="566"/>
      <c r="I104" s="566"/>
      <c r="J104" s="566"/>
      <c r="K104" s="566"/>
      <c r="L104" s="566"/>
      <c r="M104" s="566"/>
      <c r="N104" s="566"/>
      <c r="O104" s="567">
        <v>9009</v>
      </c>
      <c r="P104" s="546"/>
      <c r="Q104" s="515"/>
      <c r="R104" s="515"/>
      <c r="S104" s="513"/>
      <c r="T104" s="512"/>
      <c r="U104" s="515"/>
      <c r="V104" s="513"/>
      <c r="W104" s="512"/>
      <c r="X104" s="515"/>
      <c r="Y104" s="513"/>
      <c r="Z104" s="512"/>
      <c r="AA104" s="515"/>
      <c r="AB104" s="513"/>
      <c r="AC104" s="512"/>
      <c r="AD104" s="515"/>
      <c r="AE104" s="513"/>
      <c r="AF104" s="512"/>
      <c r="AG104" s="515"/>
      <c r="AH104" s="513"/>
      <c r="AI104" s="512"/>
      <c r="AJ104" s="515"/>
      <c r="AK104" s="513"/>
      <c r="AL104" s="512"/>
      <c r="AM104" s="515"/>
      <c r="AN104" s="513"/>
      <c r="AO104" s="512"/>
      <c r="AP104" s="515"/>
      <c r="AQ104" s="513"/>
      <c r="AR104" s="512"/>
      <c r="AS104" s="515"/>
      <c r="AT104" s="513"/>
      <c r="AU104" s="512"/>
      <c r="AV104" s="515"/>
      <c r="AW104" s="513"/>
      <c r="AX104" s="512"/>
      <c r="AY104" s="515"/>
      <c r="AZ104" s="534"/>
      <c r="BA104" s="110"/>
      <c r="BB104" s="110"/>
      <c r="BC104" s="111"/>
      <c r="BD104" s="111"/>
      <c r="BE104" s="111"/>
      <c r="BF104" s="111"/>
      <c r="BG104" s="103"/>
      <c r="BH104" s="103"/>
    </row>
    <row r="105" spans="1:60" s="77" customFormat="1" hidden="1" x14ac:dyDescent="0.25">
      <c r="A105" s="70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3"/>
      <c r="T105" s="113"/>
      <c r="U105" s="87"/>
      <c r="V105" s="87"/>
      <c r="W105" s="87"/>
      <c r="X105" s="87"/>
      <c r="Y105" s="87"/>
      <c r="Z105" s="87"/>
      <c r="AA105" s="87"/>
      <c r="AB105" s="87"/>
      <c r="AC105" s="114"/>
      <c r="AD105" s="114"/>
      <c r="AE105" s="114"/>
      <c r="AF105" s="114"/>
      <c r="AG105" s="114"/>
      <c r="AH105" s="114"/>
      <c r="AI105" s="114"/>
      <c r="AJ105" s="114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70"/>
      <c r="BB105" s="70"/>
    </row>
    <row r="106" spans="1:60" s="77" customFormat="1" hidden="1" x14ac:dyDescent="0.25">
      <c r="A106" s="70"/>
      <c r="B106" s="565" t="s">
        <v>168</v>
      </c>
      <c r="C106" s="565"/>
      <c r="D106" s="565"/>
      <c r="E106" s="565"/>
      <c r="F106" s="565"/>
      <c r="G106" s="565"/>
      <c r="H106" s="565"/>
      <c r="I106" s="565"/>
      <c r="J106" s="565"/>
      <c r="K106" s="565"/>
      <c r="L106" s="565"/>
      <c r="M106" s="565"/>
      <c r="N106" s="565"/>
      <c r="O106" s="565"/>
      <c r="P106" s="565"/>
      <c r="Q106" s="565"/>
      <c r="R106" s="565"/>
      <c r="S106" s="565"/>
      <c r="T106" s="565"/>
      <c r="U106" s="565"/>
      <c r="V106" s="565"/>
      <c r="W106" s="565"/>
      <c r="X106" s="565"/>
      <c r="Y106" s="565"/>
      <c r="Z106" s="565"/>
      <c r="AA106" s="565"/>
      <c r="AB106" s="565"/>
      <c r="AC106" s="565"/>
      <c r="AD106" s="565"/>
      <c r="AE106" s="565"/>
      <c r="AF106" s="565"/>
      <c r="AG106" s="565"/>
      <c r="AH106" s="565"/>
      <c r="AI106" s="565"/>
      <c r="AJ106" s="565"/>
      <c r="AK106" s="565"/>
      <c r="AL106" s="565"/>
      <c r="AM106" s="565"/>
      <c r="AN106" s="565"/>
      <c r="AO106" s="565"/>
      <c r="AP106" s="565"/>
      <c r="AQ106" s="565"/>
      <c r="AR106" s="565"/>
      <c r="AS106" s="565"/>
      <c r="AT106" s="565"/>
      <c r="AU106" s="565"/>
      <c r="AV106" s="565"/>
      <c r="AW106" s="565"/>
      <c r="AX106" s="565"/>
      <c r="AY106" s="565"/>
      <c r="AZ106" s="565"/>
      <c r="BA106" s="114"/>
      <c r="BB106" s="70"/>
    </row>
    <row r="107" spans="1:60" s="77" customFormat="1" hidden="1" x14ac:dyDescent="0.25">
      <c r="A107" s="70"/>
      <c r="B107" s="565" t="s">
        <v>169</v>
      </c>
      <c r="C107" s="565"/>
      <c r="D107" s="565"/>
      <c r="E107" s="565"/>
      <c r="F107" s="565"/>
      <c r="G107" s="565"/>
      <c r="H107" s="565"/>
      <c r="I107" s="565"/>
      <c r="J107" s="565"/>
      <c r="K107" s="565"/>
      <c r="L107" s="565"/>
      <c r="M107" s="565"/>
      <c r="N107" s="565"/>
      <c r="O107" s="565"/>
      <c r="P107" s="565"/>
      <c r="Q107" s="565"/>
      <c r="R107" s="565"/>
      <c r="S107" s="565"/>
      <c r="T107" s="565"/>
      <c r="U107" s="565"/>
      <c r="V107" s="565"/>
      <c r="W107" s="565"/>
      <c r="X107" s="565"/>
      <c r="Y107" s="565"/>
      <c r="Z107" s="565"/>
      <c r="AA107" s="565"/>
      <c r="AB107" s="565"/>
      <c r="AC107" s="565"/>
      <c r="AD107" s="565"/>
      <c r="AE107" s="565"/>
      <c r="AF107" s="565"/>
      <c r="AG107" s="565"/>
      <c r="AH107" s="565"/>
      <c r="AI107" s="565"/>
      <c r="AJ107" s="565"/>
      <c r="AK107" s="565"/>
      <c r="AL107" s="565"/>
      <c r="AM107" s="565"/>
      <c r="AN107" s="565"/>
      <c r="AO107" s="565"/>
      <c r="AP107" s="565"/>
      <c r="AQ107" s="565"/>
      <c r="AR107" s="565"/>
      <c r="AS107" s="565"/>
      <c r="AT107" s="565"/>
      <c r="AU107" s="565"/>
      <c r="AV107" s="565"/>
      <c r="AW107" s="565"/>
      <c r="AX107" s="565"/>
      <c r="AY107" s="565"/>
      <c r="AZ107" s="565"/>
      <c r="BA107" s="114"/>
      <c r="BB107" s="70"/>
    </row>
    <row r="108" spans="1:60" s="77" customFormat="1" hidden="1" x14ac:dyDescent="0.25">
      <c r="A108" s="70"/>
      <c r="B108" s="565" t="s">
        <v>170</v>
      </c>
      <c r="C108" s="565"/>
      <c r="D108" s="565"/>
      <c r="E108" s="565"/>
      <c r="F108" s="565"/>
      <c r="G108" s="565"/>
      <c r="H108" s="565"/>
      <c r="I108" s="565"/>
      <c r="J108" s="565"/>
      <c r="K108" s="565"/>
      <c r="L108" s="565"/>
      <c r="M108" s="565"/>
      <c r="N108" s="565"/>
      <c r="O108" s="565"/>
      <c r="P108" s="565"/>
      <c r="Q108" s="565"/>
      <c r="R108" s="565"/>
      <c r="S108" s="565"/>
      <c r="T108" s="565"/>
      <c r="U108" s="565"/>
      <c r="V108" s="565"/>
      <c r="W108" s="565"/>
      <c r="X108" s="565"/>
      <c r="Y108" s="565"/>
      <c r="Z108" s="565"/>
      <c r="AA108" s="565"/>
      <c r="AB108" s="565"/>
      <c r="AC108" s="565"/>
      <c r="AD108" s="565"/>
      <c r="AE108" s="565"/>
      <c r="AF108" s="565"/>
      <c r="AG108" s="565"/>
      <c r="AH108" s="565"/>
      <c r="AI108" s="565"/>
      <c r="AJ108" s="565"/>
      <c r="AK108" s="565"/>
      <c r="AL108" s="565"/>
      <c r="AM108" s="565"/>
      <c r="AN108" s="565"/>
      <c r="AO108" s="565"/>
      <c r="AP108" s="565"/>
      <c r="AQ108" s="565"/>
      <c r="AR108" s="565"/>
      <c r="AS108" s="565"/>
      <c r="AT108" s="565"/>
      <c r="AU108" s="565"/>
      <c r="AV108" s="565"/>
      <c r="AW108" s="565"/>
      <c r="AX108" s="565"/>
      <c r="AY108" s="565"/>
      <c r="AZ108" s="565"/>
      <c r="BA108" s="114"/>
      <c r="BB108" s="70"/>
    </row>
    <row r="109" spans="1:60" s="77" customFormat="1" hidden="1" x14ac:dyDescent="0.25">
      <c r="A109" s="70"/>
      <c r="B109" s="565" t="s">
        <v>171</v>
      </c>
      <c r="C109" s="565"/>
      <c r="D109" s="565"/>
      <c r="E109" s="565"/>
      <c r="F109" s="565"/>
      <c r="G109" s="565"/>
      <c r="H109" s="565"/>
      <c r="I109" s="565"/>
      <c r="J109" s="565"/>
      <c r="K109" s="565"/>
      <c r="L109" s="565"/>
      <c r="M109" s="565"/>
      <c r="N109" s="565"/>
      <c r="O109" s="565"/>
      <c r="P109" s="565"/>
      <c r="Q109" s="565"/>
      <c r="R109" s="565"/>
      <c r="S109" s="565"/>
      <c r="T109" s="565"/>
      <c r="U109" s="565"/>
      <c r="V109" s="565"/>
      <c r="W109" s="565"/>
      <c r="X109" s="565"/>
      <c r="Y109" s="565"/>
      <c r="Z109" s="565"/>
      <c r="AA109" s="565"/>
      <c r="AB109" s="565"/>
      <c r="AC109" s="565"/>
      <c r="AD109" s="565"/>
      <c r="AE109" s="565"/>
      <c r="AF109" s="565"/>
      <c r="AG109" s="565"/>
      <c r="AH109" s="565"/>
      <c r="AI109" s="565"/>
      <c r="AJ109" s="565"/>
      <c r="AK109" s="565"/>
      <c r="AL109" s="565"/>
      <c r="AM109" s="565"/>
      <c r="AN109" s="565"/>
      <c r="AO109" s="565"/>
      <c r="AP109" s="565"/>
      <c r="AQ109" s="565"/>
      <c r="AR109" s="565"/>
      <c r="AS109" s="565"/>
      <c r="AT109" s="565"/>
      <c r="AU109" s="565"/>
      <c r="AV109" s="565"/>
      <c r="AW109" s="565"/>
      <c r="AX109" s="565"/>
      <c r="AY109" s="565"/>
      <c r="AZ109" s="565"/>
      <c r="BA109" s="114"/>
      <c r="BB109" s="70"/>
    </row>
    <row r="110" spans="1:60" s="77" customFormat="1" hidden="1" x14ac:dyDescent="0.25">
      <c r="A110" s="70"/>
      <c r="B110" s="565" t="s">
        <v>172</v>
      </c>
      <c r="C110" s="565"/>
      <c r="D110" s="565"/>
      <c r="E110" s="565"/>
      <c r="F110" s="565"/>
      <c r="G110" s="565"/>
      <c r="H110" s="565"/>
      <c r="I110" s="565"/>
      <c r="J110" s="565"/>
      <c r="K110" s="565"/>
      <c r="L110" s="565"/>
      <c r="M110" s="565"/>
      <c r="N110" s="565"/>
      <c r="O110" s="565"/>
      <c r="P110" s="565"/>
      <c r="Q110" s="565"/>
      <c r="R110" s="565"/>
      <c r="S110" s="565"/>
      <c r="T110" s="565"/>
      <c r="U110" s="565"/>
      <c r="V110" s="565"/>
      <c r="W110" s="565"/>
      <c r="X110" s="565"/>
      <c r="Y110" s="565"/>
      <c r="Z110" s="565"/>
      <c r="AA110" s="565"/>
      <c r="AB110" s="565"/>
      <c r="AC110" s="565"/>
      <c r="AD110" s="565"/>
      <c r="AE110" s="565"/>
      <c r="AF110" s="565"/>
      <c r="AG110" s="565"/>
      <c r="AH110" s="565"/>
      <c r="AI110" s="565"/>
      <c r="AJ110" s="565"/>
      <c r="AK110" s="565"/>
      <c r="AL110" s="565"/>
      <c r="AM110" s="565"/>
      <c r="AN110" s="565"/>
      <c r="AO110" s="565"/>
      <c r="AP110" s="565"/>
      <c r="AQ110" s="565"/>
      <c r="AR110" s="565"/>
      <c r="AS110" s="565"/>
      <c r="AT110" s="565"/>
      <c r="AU110" s="565"/>
      <c r="AV110" s="565"/>
      <c r="AW110" s="565"/>
      <c r="AX110" s="565"/>
      <c r="AY110" s="565"/>
      <c r="AZ110" s="565"/>
      <c r="BA110" s="114"/>
      <c r="BB110" s="70"/>
    </row>
    <row r="111" spans="1:60" s="77" customFormat="1" hidden="1" x14ac:dyDescent="0.25">
      <c r="A111" s="70"/>
      <c r="B111" s="565" t="s">
        <v>173</v>
      </c>
      <c r="C111" s="565"/>
      <c r="D111" s="565"/>
      <c r="E111" s="565"/>
      <c r="F111" s="565"/>
      <c r="G111" s="565"/>
      <c r="H111" s="565"/>
      <c r="I111" s="565"/>
      <c r="J111" s="565"/>
      <c r="K111" s="565"/>
      <c r="L111" s="565"/>
      <c r="M111" s="565"/>
      <c r="N111" s="565"/>
      <c r="O111" s="565"/>
      <c r="P111" s="565"/>
      <c r="Q111" s="565"/>
      <c r="R111" s="565"/>
      <c r="S111" s="565"/>
      <c r="T111" s="565"/>
      <c r="U111" s="565"/>
      <c r="V111" s="565"/>
      <c r="W111" s="565"/>
      <c r="X111" s="565"/>
      <c r="Y111" s="565"/>
      <c r="Z111" s="565"/>
      <c r="AA111" s="565"/>
      <c r="AB111" s="565"/>
      <c r="AC111" s="565"/>
      <c r="AD111" s="565"/>
      <c r="AE111" s="565"/>
      <c r="AF111" s="565"/>
      <c r="AG111" s="565"/>
      <c r="AH111" s="565"/>
      <c r="AI111" s="565"/>
      <c r="AJ111" s="565"/>
      <c r="AK111" s="565"/>
      <c r="AL111" s="565"/>
      <c r="AM111" s="565"/>
      <c r="AN111" s="565"/>
      <c r="AO111" s="565"/>
      <c r="AP111" s="565"/>
      <c r="AQ111" s="565"/>
      <c r="AR111" s="565"/>
      <c r="AS111" s="565"/>
      <c r="AT111" s="565"/>
      <c r="AU111" s="565"/>
      <c r="AV111" s="565"/>
      <c r="AW111" s="565"/>
      <c r="AX111" s="565"/>
      <c r="AY111" s="565"/>
      <c r="AZ111" s="565"/>
      <c r="BA111" s="114"/>
      <c r="BB111" s="70"/>
    </row>
    <row r="112" spans="1:60" s="77" customFormat="1" hidden="1" x14ac:dyDescent="0.25">
      <c r="A112" s="70"/>
      <c r="B112" s="565" t="s">
        <v>174</v>
      </c>
      <c r="C112" s="565"/>
      <c r="D112" s="565"/>
      <c r="E112" s="565"/>
      <c r="F112" s="565"/>
      <c r="G112" s="565"/>
      <c r="H112" s="565"/>
      <c r="I112" s="565"/>
      <c r="J112" s="565"/>
      <c r="K112" s="565"/>
      <c r="L112" s="565"/>
      <c r="M112" s="565"/>
      <c r="N112" s="565"/>
      <c r="O112" s="565"/>
      <c r="P112" s="565"/>
      <c r="Q112" s="565"/>
      <c r="R112" s="565"/>
      <c r="S112" s="565"/>
      <c r="T112" s="565"/>
      <c r="U112" s="565"/>
      <c r="V112" s="565"/>
      <c r="W112" s="565"/>
      <c r="X112" s="565"/>
      <c r="Y112" s="565"/>
      <c r="Z112" s="565"/>
      <c r="AA112" s="565"/>
      <c r="AB112" s="565"/>
      <c r="AC112" s="565"/>
      <c r="AD112" s="565"/>
      <c r="AE112" s="565"/>
      <c r="AF112" s="565"/>
      <c r="AG112" s="565"/>
      <c r="AH112" s="565"/>
      <c r="AI112" s="565"/>
      <c r="AJ112" s="565"/>
      <c r="AK112" s="565"/>
      <c r="AL112" s="565"/>
      <c r="AM112" s="565"/>
      <c r="AN112" s="565"/>
      <c r="AO112" s="565"/>
      <c r="AP112" s="565"/>
      <c r="AQ112" s="565"/>
      <c r="AR112" s="565"/>
      <c r="AS112" s="565"/>
      <c r="AT112" s="565"/>
      <c r="AU112" s="565"/>
      <c r="AV112" s="565"/>
      <c r="AW112" s="565"/>
      <c r="AX112" s="565"/>
      <c r="AY112" s="565"/>
      <c r="AZ112" s="565"/>
      <c r="BA112" s="114"/>
      <c r="BB112" s="70"/>
    </row>
    <row r="113" spans="1:54" s="77" customFormat="1" hidden="1" x14ac:dyDescent="0.25">
      <c r="A113" s="70"/>
      <c r="B113" s="565" t="s">
        <v>175</v>
      </c>
      <c r="C113" s="565"/>
      <c r="D113" s="565"/>
      <c r="E113" s="565"/>
      <c r="F113" s="565"/>
      <c r="G113" s="565"/>
      <c r="H113" s="565"/>
      <c r="I113" s="565"/>
      <c r="J113" s="565"/>
      <c r="K113" s="565"/>
      <c r="L113" s="565"/>
      <c r="M113" s="565"/>
      <c r="N113" s="565"/>
      <c r="O113" s="565"/>
      <c r="P113" s="565"/>
      <c r="Q113" s="565"/>
      <c r="R113" s="565"/>
      <c r="S113" s="565"/>
      <c r="T113" s="565"/>
      <c r="U113" s="565"/>
      <c r="V113" s="565"/>
      <c r="W113" s="565"/>
      <c r="X113" s="565"/>
      <c r="Y113" s="565"/>
      <c r="Z113" s="565"/>
      <c r="AA113" s="565"/>
      <c r="AB113" s="565"/>
      <c r="AC113" s="565"/>
      <c r="AD113" s="565"/>
      <c r="AE113" s="565"/>
      <c r="AF113" s="565"/>
      <c r="AG113" s="565"/>
      <c r="AH113" s="565"/>
      <c r="AI113" s="565"/>
      <c r="AJ113" s="565"/>
      <c r="AK113" s="565"/>
      <c r="AL113" s="565"/>
      <c r="AM113" s="565"/>
      <c r="AN113" s="565"/>
      <c r="AO113" s="565"/>
      <c r="AP113" s="565"/>
      <c r="AQ113" s="565"/>
      <c r="AR113" s="565"/>
      <c r="AS113" s="565"/>
      <c r="AT113" s="565"/>
      <c r="AU113" s="565"/>
      <c r="AV113" s="565"/>
      <c r="AW113" s="565"/>
      <c r="AX113" s="565"/>
      <c r="AY113" s="565"/>
      <c r="AZ113" s="565"/>
      <c r="BA113" s="114"/>
      <c r="BB113" s="70"/>
    </row>
    <row r="114" spans="1:54" s="77" customFormat="1" hidden="1" x14ac:dyDescent="0.25">
      <c r="A114" s="70"/>
      <c r="B114" s="565" t="s">
        <v>176</v>
      </c>
      <c r="C114" s="565"/>
      <c r="D114" s="565"/>
      <c r="E114" s="565"/>
      <c r="F114" s="565"/>
      <c r="G114" s="565"/>
      <c r="H114" s="565"/>
      <c r="I114" s="565"/>
      <c r="J114" s="565"/>
      <c r="K114" s="565"/>
      <c r="L114" s="565"/>
      <c r="M114" s="565"/>
      <c r="N114" s="565"/>
      <c r="O114" s="565"/>
      <c r="P114" s="565"/>
      <c r="Q114" s="565"/>
      <c r="R114" s="565"/>
      <c r="S114" s="565"/>
      <c r="T114" s="565"/>
      <c r="U114" s="565"/>
      <c r="V114" s="565"/>
      <c r="W114" s="565"/>
      <c r="X114" s="565"/>
      <c r="Y114" s="565"/>
      <c r="Z114" s="565"/>
      <c r="AA114" s="565"/>
      <c r="AB114" s="565"/>
      <c r="AC114" s="565"/>
      <c r="AD114" s="565"/>
      <c r="AE114" s="565"/>
      <c r="AF114" s="565"/>
      <c r="AG114" s="565"/>
      <c r="AH114" s="565"/>
      <c r="AI114" s="565"/>
      <c r="AJ114" s="565"/>
      <c r="AK114" s="565"/>
      <c r="AL114" s="565"/>
      <c r="AM114" s="565"/>
      <c r="AN114" s="565"/>
      <c r="AO114" s="565"/>
      <c r="AP114" s="565"/>
      <c r="AQ114" s="565"/>
      <c r="AR114" s="565"/>
      <c r="AS114" s="565"/>
      <c r="AT114" s="565"/>
      <c r="AU114" s="565"/>
      <c r="AV114" s="565"/>
      <c r="AW114" s="565"/>
      <c r="AX114" s="565"/>
      <c r="AY114" s="565"/>
      <c r="AZ114" s="565"/>
      <c r="BA114" s="114"/>
      <c r="BB114" s="70"/>
    </row>
    <row r="115" spans="1:54" s="77" customFormat="1" hidden="1" x14ac:dyDescent="0.25">
      <c r="A115" s="70"/>
      <c r="B115" s="565" t="s">
        <v>177</v>
      </c>
      <c r="C115" s="565"/>
      <c r="D115" s="565"/>
      <c r="E115" s="565"/>
      <c r="F115" s="565"/>
      <c r="G115" s="565"/>
      <c r="H115" s="565"/>
      <c r="I115" s="565"/>
      <c r="J115" s="565"/>
      <c r="K115" s="565"/>
      <c r="L115" s="565"/>
      <c r="M115" s="565"/>
      <c r="N115" s="565"/>
      <c r="O115" s="565"/>
      <c r="P115" s="565"/>
      <c r="Q115" s="565"/>
      <c r="R115" s="565"/>
      <c r="S115" s="565"/>
      <c r="T115" s="565"/>
      <c r="U115" s="565"/>
      <c r="V115" s="565"/>
      <c r="W115" s="565"/>
      <c r="X115" s="565"/>
      <c r="Y115" s="565"/>
      <c r="Z115" s="565"/>
      <c r="AA115" s="565"/>
      <c r="AB115" s="565"/>
      <c r="AC115" s="565"/>
      <c r="AD115" s="565"/>
      <c r="AE115" s="565"/>
      <c r="AF115" s="565"/>
      <c r="AG115" s="565"/>
      <c r="AH115" s="565"/>
      <c r="AI115" s="565"/>
      <c r="AJ115" s="565"/>
      <c r="AK115" s="565"/>
      <c r="AL115" s="565"/>
      <c r="AM115" s="565"/>
      <c r="AN115" s="565"/>
      <c r="AO115" s="565"/>
      <c r="AP115" s="565"/>
      <c r="AQ115" s="565"/>
      <c r="AR115" s="565"/>
      <c r="AS115" s="565"/>
      <c r="AT115" s="565"/>
      <c r="AU115" s="565"/>
      <c r="AV115" s="565"/>
      <c r="AW115" s="565"/>
      <c r="AX115" s="565"/>
      <c r="AY115" s="565"/>
      <c r="AZ115" s="565"/>
      <c r="BA115" s="114"/>
      <c r="BB115" s="70"/>
    </row>
    <row r="116" spans="1:54" s="77" customFormat="1" hidden="1" x14ac:dyDescent="0.25">
      <c r="A116" s="70"/>
      <c r="B116" s="115"/>
      <c r="C116" s="115"/>
      <c r="D116" s="115"/>
      <c r="E116" s="115"/>
      <c r="F116" s="115"/>
      <c r="G116" s="115"/>
      <c r="H116" s="115"/>
      <c r="I116" s="115"/>
      <c r="J116" s="81"/>
      <c r="K116" s="81"/>
      <c r="L116" s="81"/>
      <c r="M116" s="81"/>
      <c r="N116" s="81"/>
      <c r="O116" s="81"/>
      <c r="P116" s="81"/>
      <c r="Q116" s="81"/>
      <c r="R116" s="116"/>
      <c r="S116" s="116"/>
      <c r="T116" s="116"/>
      <c r="U116" s="116"/>
      <c r="V116" s="116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70"/>
    </row>
    <row r="117" spans="1:54" s="6" customFormat="1" hidden="1" x14ac:dyDescent="0.25">
      <c r="A117" s="70"/>
      <c r="B117" s="117"/>
      <c r="C117" s="568" t="s">
        <v>54</v>
      </c>
      <c r="D117" s="568"/>
      <c r="E117" s="568"/>
      <c r="F117" s="568"/>
      <c r="G117" s="568"/>
      <c r="H117" s="568"/>
      <c r="I117" s="117"/>
      <c r="J117" s="573"/>
      <c r="K117" s="573"/>
      <c r="L117" s="573"/>
      <c r="M117" s="573"/>
      <c r="N117" s="573"/>
      <c r="O117" s="573"/>
      <c r="P117" s="573"/>
      <c r="Q117" s="573"/>
      <c r="R117" s="573"/>
      <c r="S117" s="573"/>
      <c r="T117" s="573"/>
      <c r="U117" s="573"/>
      <c r="V117" s="573"/>
      <c r="W117" s="573"/>
      <c r="X117" s="573"/>
      <c r="Y117" s="573"/>
      <c r="Z117" s="117"/>
      <c r="AA117" s="117"/>
      <c r="AB117" s="573"/>
      <c r="AC117" s="573"/>
      <c r="AD117" s="573"/>
      <c r="AE117" s="573"/>
      <c r="AF117" s="573"/>
      <c r="AG117" s="573"/>
      <c r="AH117" s="573"/>
      <c r="AI117" s="70"/>
      <c r="AJ117" s="70"/>
      <c r="AK117" s="573"/>
      <c r="AL117" s="573"/>
      <c r="AM117" s="573"/>
      <c r="AN117" s="573"/>
      <c r="AO117" s="573"/>
      <c r="AP117" s="573"/>
      <c r="AQ117" s="573"/>
      <c r="AR117" s="573"/>
      <c r="AS117" s="573"/>
      <c r="AT117" s="573"/>
      <c r="AU117" s="573"/>
      <c r="AV117" s="573"/>
      <c r="AW117" s="573"/>
      <c r="AX117" s="573"/>
      <c r="AY117" s="573"/>
      <c r="AZ117" s="573"/>
      <c r="BA117" s="41"/>
      <c r="BB117" s="41"/>
    </row>
    <row r="118" spans="1:54" s="6" customFormat="1" hidden="1" x14ac:dyDescent="0.25">
      <c r="A118" s="70"/>
      <c r="B118" s="117"/>
      <c r="C118" s="568" t="s">
        <v>55</v>
      </c>
      <c r="D118" s="568"/>
      <c r="E118" s="568"/>
      <c r="F118" s="568"/>
      <c r="G118" s="568"/>
      <c r="H118" s="568"/>
      <c r="I118" s="117"/>
      <c r="J118" s="572" t="s">
        <v>56</v>
      </c>
      <c r="K118" s="572"/>
      <c r="L118" s="572"/>
      <c r="M118" s="572"/>
      <c r="N118" s="572"/>
      <c r="O118" s="572"/>
      <c r="P118" s="572"/>
      <c r="Q118" s="572"/>
      <c r="R118" s="572"/>
      <c r="S118" s="572"/>
      <c r="T118" s="572"/>
      <c r="U118" s="572"/>
      <c r="V118" s="572"/>
      <c r="W118" s="572"/>
      <c r="X118" s="572"/>
      <c r="Y118" s="572"/>
      <c r="Z118" s="118"/>
      <c r="AA118" s="118"/>
      <c r="AB118" s="572" t="s">
        <v>57</v>
      </c>
      <c r="AC118" s="572"/>
      <c r="AD118" s="572"/>
      <c r="AE118" s="572"/>
      <c r="AF118" s="572"/>
      <c r="AG118" s="572"/>
      <c r="AH118" s="572"/>
      <c r="AI118" s="119"/>
      <c r="AJ118" s="119"/>
      <c r="AK118" s="572" t="s">
        <v>58</v>
      </c>
      <c r="AL118" s="572"/>
      <c r="AM118" s="572"/>
      <c r="AN118" s="572"/>
      <c r="AO118" s="572"/>
      <c r="AP118" s="572"/>
      <c r="AQ118" s="572"/>
      <c r="AR118" s="572"/>
      <c r="AS118" s="572"/>
      <c r="AT118" s="572"/>
      <c r="AU118" s="572"/>
      <c r="AV118" s="572"/>
      <c r="AW118" s="572"/>
      <c r="AX118" s="572"/>
      <c r="AY118" s="572"/>
      <c r="AZ118" s="572"/>
      <c r="BA118" s="41"/>
      <c r="BB118" s="41"/>
    </row>
    <row r="119" spans="1:54" s="6" customFormat="1" hidden="1" x14ac:dyDescent="0.25">
      <c r="A119" s="70"/>
      <c r="B119" s="117"/>
      <c r="C119" s="117"/>
      <c r="D119" s="117"/>
      <c r="E119" s="117"/>
      <c r="F119" s="117"/>
      <c r="G119" s="117"/>
      <c r="H119" s="117"/>
      <c r="I119" s="117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9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41"/>
      <c r="BB119" s="41"/>
    </row>
    <row r="120" spans="1:54" s="6" customFormat="1" hidden="1" x14ac:dyDescent="0.25">
      <c r="A120" s="41"/>
      <c r="B120" s="117"/>
      <c r="C120" s="568" t="s">
        <v>59</v>
      </c>
      <c r="D120" s="568"/>
      <c r="E120" s="568"/>
      <c r="F120" s="568"/>
      <c r="G120" s="568"/>
      <c r="H120" s="568"/>
      <c r="I120" s="117"/>
      <c r="J120" s="569"/>
      <c r="K120" s="569"/>
      <c r="L120" s="569"/>
      <c r="M120" s="569"/>
      <c r="N120" s="569"/>
      <c r="O120" s="569"/>
      <c r="P120" s="569"/>
      <c r="Q120" s="569"/>
      <c r="R120" s="569"/>
      <c r="S120" s="569"/>
      <c r="T120" s="569"/>
      <c r="U120" s="569"/>
      <c r="V120" s="569"/>
      <c r="W120" s="569"/>
      <c r="X120" s="569"/>
      <c r="Y120" s="569"/>
      <c r="Z120" s="118"/>
      <c r="AA120" s="118"/>
      <c r="AB120" s="569"/>
      <c r="AC120" s="569"/>
      <c r="AD120" s="569"/>
      <c r="AE120" s="569"/>
      <c r="AF120" s="569"/>
      <c r="AG120" s="569"/>
      <c r="AH120" s="569"/>
      <c r="AI120" s="569"/>
      <c r="AJ120" s="569"/>
      <c r="AK120" s="569"/>
      <c r="AL120" s="569"/>
      <c r="AM120" s="569"/>
      <c r="AN120" s="569"/>
      <c r="AO120" s="119"/>
      <c r="AP120" s="119"/>
      <c r="AQ120" s="570"/>
      <c r="AR120" s="570"/>
      <c r="AS120" s="570"/>
      <c r="AT120" s="570"/>
      <c r="AU120" s="570"/>
      <c r="AV120" s="570"/>
      <c r="AW120" s="570"/>
      <c r="AX120" s="570"/>
      <c r="AY120" s="570"/>
      <c r="AZ120" s="570"/>
      <c r="BA120" s="41"/>
      <c r="BB120" s="41"/>
    </row>
    <row r="121" spans="1:54" s="6" customFormat="1" hidden="1" x14ac:dyDescent="0.25">
      <c r="A121" s="41"/>
      <c r="B121" s="117"/>
      <c r="C121" s="571"/>
      <c r="D121" s="571"/>
      <c r="E121" s="571"/>
      <c r="F121" s="571"/>
      <c r="G121" s="571"/>
      <c r="H121" s="571"/>
      <c r="I121" s="117"/>
      <c r="J121" s="572" t="s">
        <v>56</v>
      </c>
      <c r="K121" s="572"/>
      <c r="L121" s="572"/>
      <c r="M121" s="572"/>
      <c r="N121" s="572"/>
      <c r="O121" s="572"/>
      <c r="P121" s="572"/>
      <c r="Q121" s="572"/>
      <c r="R121" s="572"/>
      <c r="S121" s="572"/>
      <c r="T121" s="572"/>
      <c r="U121" s="572"/>
      <c r="V121" s="572"/>
      <c r="W121" s="572"/>
      <c r="X121" s="572"/>
      <c r="Y121" s="572"/>
      <c r="Z121" s="118"/>
      <c r="AA121" s="118"/>
      <c r="AB121" s="572" t="s">
        <v>60</v>
      </c>
      <c r="AC121" s="572"/>
      <c r="AD121" s="572"/>
      <c r="AE121" s="572"/>
      <c r="AF121" s="572"/>
      <c r="AG121" s="572"/>
      <c r="AH121" s="572"/>
      <c r="AI121" s="572"/>
      <c r="AJ121" s="572"/>
      <c r="AK121" s="572"/>
      <c r="AL121" s="572"/>
      <c r="AM121" s="572"/>
      <c r="AN121" s="572"/>
      <c r="AO121" s="119"/>
      <c r="AP121" s="119"/>
      <c r="AQ121" s="572" t="s">
        <v>61</v>
      </c>
      <c r="AR121" s="572"/>
      <c r="AS121" s="572"/>
      <c r="AT121" s="572"/>
      <c r="AU121" s="572"/>
      <c r="AV121" s="572"/>
      <c r="AW121" s="572"/>
      <c r="AX121" s="572"/>
      <c r="AY121" s="572"/>
      <c r="AZ121" s="572"/>
      <c r="BA121" s="41"/>
      <c r="BB121" s="41"/>
    </row>
    <row r="122" spans="1:54" s="6" customFormat="1" hidden="1" x14ac:dyDescent="0.25">
      <c r="A122" s="41"/>
      <c r="B122" s="117"/>
      <c r="C122" s="117"/>
      <c r="D122" s="117"/>
      <c r="E122" s="117"/>
      <c r="F122" s="117"/>
      <c r="G122" s="117"/>
      <c r="H122" s="117"/>
      <c r="I122" s="117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17"/>
      <c r="AA122" s="117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70"/>
      <c r="AP122" s="70"/>
      <c r="AQ122" s="120"/>
      <c r="AR122" s="120"/>
      <c r="AS122" s="120"/>
      <c r="AT122" s="120"/>
      <c r="AU122" s="120"/>
      <c r="AV122" s="120"/>
      <c r="AW122" s="120"/>
      <c r="AX122" s="120"/>
      <c r="AY122" s="120"/>
      <c r="AZ122" s="120"/>
      <c r="BA122" s="41"/>
      <c r="BB122" s="41"/>
    </row>
    <row r="123" spans="1:54" s="6" customFormat="1" hidden="1" x14ac:dyDescent="0.25">
      <c r="A123" s="41"/>
      <c r="B123" s="70"/>
      <c r="C123" s="121" t="s">
        <v>62</v>
      </c>
      <c r="D123" s="574"/>
      <c r="E123" s="574"/>
      <c r="F123" s="117" t="s">
        <v>62</v>
      </c>
      <c r="G123" s="122"/>
      <c r="H123" s="574"/>
      <c r="I123" s="574"/>
      <c r="J123" s="574"/>
      <c r="K123" s="574"/>
      <c r="L123" s="574"/>
      <c r="M123" s="574"/>
      <c r="N123" s="123"/>
      <c r="O123" s="124"/>
      <c r="P123" s="125">
        <v>20</v>
      </c>
      <c r="Q123" s="575"/>
      <c r="R123" s="575"/>
      <c r="S123" s="117" t="s">
        <v>63</v>
      </c>
      <c r="T123" s="123"/>
      <c r="U123" s="123"/>
      <c r="V123" s="123"/>
      <c r="W123" s="123"/>
      <c r="X123" s="70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70"/>
      <c r="AW123" s="70"/>
      <c r="AX123" s="70"/>
      <c r="AY123" s="70"/>
      <c r="AZ123" s="70"/>
      <c r="BA123" s="70"/>
      <c r="BB123" s="41"/>
    </row>
    <row r="124" spans="1:54" s="76" customFormat="1" hidden="1" x14ac:dyDescent="0.25">
      <c r="A124" s="41"/>
      <c r="B124" s="70"/>
      <c r="C124" s="70"/>
      <c r="D124" s="576"/>
      <c r="E124" s="576"/>
      <c r="F124" s="70"/>
      <c r="G124" s="70"/>
      <c r="H124" s="576"/>
      <c r="I124" s="576"/>
      <c r="J124" s="576"/>
      <c r="K124" s="576"/>
      <c r="L124" s="576"/>
      <c r="M124" s="576"/>
      <c r="N124" s="70"/>
      <c r="O124" s="70"/>
      <c r="P124" s="70"/>
      <c r="Q124" s="576"/>
      <c r="R124" s="576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</row>
    <row r="125" spans="1:54" s="64" customFormat="1" hidden="1" x14ac:dyDescent="0.25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</row>
    <row r="126" spans="1:54" hidden="1" x14ac:dyDescent="0.25"/>
    <row r="127" spans="1:54" x14ac:dyDescent="0.25">
      <c r="B127" s="568" t="s">
        <v>54</v>
      </c>
      <c r="C127" s="568"/>
      <c r="D127" s="568"/>
      <c r="E127" s="568"/>
      <c r="F127" s="568"/>
      <c r="G127" s="568"/>
      <c r="H127" s="117"/>
      <c r="I127" s="573" t="s">
        <v>320</v>
      </c>
      <c r="J127" s="573"/>
      <c r="K127" s="573"/>
      <c r="L127" s="573"/>
      <c r="M127" s="573"/>
      <c r="N127" s="573"/>
      <c r="O127" s="573"/>
      <c r="P127" s="573"/>
      <c r="Q127" s="573"/>
      <c r="R127" s="573"/>
      <c r="S127" s="573"/>
      <c r="T127" s="573"/>
      <c r="U127" s="573"/>
      <c r="V127" s="573"/>
      <c r="W127" s="573"/>
      <c r="X127" s="573"/>
      <c r="Y127" s="117"/>
      <c r="Z127" s="117"/>
      <c r="AA127" s="573"/>
      <c r="AB127" s="573"/>
      <c r="AC127" s="573"/>
      <c r="AD127" s="573"/>
      <c r="AE127" s="573"/>
      <c r="AF127" s="573"/>
      <c r="AG127" s="573"/>
      <c r="AH127" s="70"/>
      <c r="AI127" s="70"/>
      <c r="AJ127" s="573" t="s">
        <v>323</v>
      </c>
      <c r="AK127" s="573"/>
      <c r="AL127" s="573"/>
      <c r="AM127" s="573"/>
      <c r="AN127" s="573"/>
      <c r="AO127" s="573"/>
      <c r="AP127" s="573"/>
      <c r="AQ127" s="573"/>
      <c r="AR127" s="573"/>
      <c r="AS127" s="573"/>
      <c r="AT127" s="573"/>
      <c r="AU127" s="573"/>
      <c r="AV127" s="573"/>
      <c r="AW127" s="573"/>
      <c r="AX127" s="573"/>
      <c r="AY127" s="573"/>
    </row>
    <row r="128" spans="1:54" x14ac:dyDescent="0.25">
      <c r="B128" s="568" t="s">
        <v>55</v>
      </c>
      <c r="C128" s="568"/>
      <c r="D128" s="568"/>
      <c r="E128" s="568"/>
      <c r="F128" s="568"/>
      <c r="G128" s="568"/>
      <c r="H128" s="117"/>
      <c r="I128" s="572" t="s">
        <v>56</v>
      </c>
      <c r="J128" s="572"/>
      <c r="K128" s="572"/>
      <c r="L128" s="572"/>
      <c r="M128" s="572"/>
      <c r="N128" s="572"/>
      <c r="O128" s="572"/>
      <c r="P128" s="572"/>
      <c r="Q128" s="572"/>
      <c r="R128" s="572"/>
      <c r="S128" s="572"/>
      <c r="T128" s="572"/>
      <c r="U128" s="572"/>
      <c r="V128" s="572"/>
      <c r="W128" s="572"/>
      <c r="X128" s="572"/>
      <c r="Y128" s="118"/>
      <c r="Z128" s="118"/>
      <c r="AA128" s="572" t="s">
        <v>57</v>
      </c>
      <c r="AB128" s="572"/>
      <c r="AC128" s="572"/>
      <c r="AD128" s="572"/>
      <c r="AE128" s="572"/>
      <c r="AF128" s="572"/>
      <c r="AG128" s="572"/>
      <c r="AH128" s="119"/>
      <c r="AI128" s="119"/>
      <c r="AJ128" s="572" t="s">
        <v>58</v>
      </c>
      <c r="AK128" s="572"/>
      <c r="AL128" s="572"/>
      <c r="AM128" s="572"/>
      <c r="AN128" s="572"/>
      <c r="AO128" s="572"/>
      <c r="AP128" s="572"/>
      <c r="AQ128" s="572"/>
      <c r="AR128" s="572"/>
      <c r="AS128" s="572"/>
      <c r="AT128" s="572"/>
      <c r="AU128" s="572"/>
      <c r="AV128" s="572"/>
      <c r="AW128" s="572"/>
      <c r="AX128" s="572"/>
      <c r="AY128" s="572"/>
    </row>
    <row r="129" spans="2:74" x14ac:dyDescent="0.25">
      <c r="B129" s="117"/>
      <c r="C129" s="117"/>
      <c r="D129" s="117"/>
      <c r="E129" s="117"/>
      <c r="F129" s="117"/>
      <c r="G129" s="117"/>
      <c r="H129" s="117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9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</row>
    <row r="130" spans="2:74" s="63" customFormat="1" x14ac:dyDescent="0.25">
      <c r="B130" s="568" t="s">
        <v>59</v>
      </c>
      <c r="C130" s="568"/>
      <c r="D130" s="568"/>
      <c r="E130" s="568"/>
      <c r="F130" s="568"/>
      <c r="G130" s="568"/>
      <c r="H130" s="117"/>
      <c r="I130" s="569" t="s">
        <v>321</v>
      </c>
      <c r="J130" s="569"/>
      <c r="K130" s="569"/>
      <c r="L130" s="569"/>
      <c r="M130" s="569"/>
      <c r="N130" s="569"/>
      <c r="O130" s="569"/>
      <c r="P130" s="569"/>
      <c r="Q130" s="569"/>
      <c r="R130" s="569"/>
      <c r="S130" s="569"/>
      <c r="T130" s="569"/>
      <c r="U130" s="569"/>
      <c r="V130" s="569"/>
      <c r="W130" s="569"/>
      <c r="X130" s="569"/>
      <c r="Y130" s="118"/>
      <c r="Z130" s="118"/>
      <c r="AA130" s="569" t="s">
        <v>322</v>
      </c>
      <c r="AB130" s="569"/>
      <c r="AC130" s="569"/>
      <c r="AD130" s="569"/>
      <c r="AE130" s="569"/>
      <c r="AF130" s="569"/>
      <c r="AG130" s="569"/>
      <c r="AH130" s="569"/>
      <c r="AI130" s="569"/>
      <c r="AJ130" s="569"/>
      <c r="AK130" s="569"/>
      <c r="AL130" s="569"/>
      <c r="AM130" s="569"/>
      <c r="AN130" s="119"/>
      <c r="AO130" s="119"/>
      <c r="AP130" s="570" t="s">
        <v>324</v>
      </c>
      <c r="AQ130" s="570"/>
      <c r="AR130" s="570"/>
      <c r="AS130" s="570"/>
      <c r="AT130" s="570"/>
      <c r="AU130" s="570"/>
      <c r="AV130" s="570"/>
      <c r="AW130" s="570"/>
      <c r="AX130" s="570"/>
      <c r="AY130" s="570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</row>
    <row r="131" spans="2:74" s="63" customFormat="1" x14ac:dyDescent="0.25">
      <c r="B131" s="571"/>
      <c r="C131" s="571"/>
      <c r="D131" s="571"/>
      <c r="E131" s="571"/>
      <c r="F131" s="571"/>
      <c r="G131" s="571"/>
      <c r="H131" s="117"/>
      <c r="I131" s="572" t="s">
        <v>56</v>
      </c>
      <c r="J131" s="572"/>
      <c r="K131" s="572"/>
      <c r="L131" s="572"/>
      <c r="M131" s="572"/>
      <c r="N131" s="572"/>
      <c r="O131" s="572"/>
      <c r="P131" s="572"/>
      <c r="Q131" s="572"/>
      <c r="R131" s="572"/>
      <c r="S131" s="572"/>
      <c r="T131" s="572"/>
      <c r="U131" s="572"/>
      <c r="V131" s="572"/>
      <c r="W131" s="572"/>
      <c r="X131" s="572"/>
      <c r="Y131" s="118"/>
      <c r="Z131" s="118"/>
      <c r="AA131" s="572" t="s">
        <v>60</v>
      </c>
      <c r="AB131" s="572"/>
      <c r="AC131" s="572"/>
      <c r="AD131" s="572"/>
      <c r="AE131" s="572"/>
      <c r="AF131" s="572"/>
      <c r="AG131" s="572"/>
      <c r="AH131" s="572"/>
      <c r="AI131" s="572"/>
      <c r="AJ131" s="572"/>
      <c r="AK131" s="572"/>
      <c r="AL131" s="572"/>
      <c r="AM131" s="572"/>
      <c r="AN131" s="119"/>
      <c r="AO131" s="119"/>
      <c r="AP131" s="572" t="s">
        <v>61</v>
      </c>
      <c r="AQ131" s="572"/>
      <c r="AR131" s="572"/>
      <c r="AS131" s="572"/>
      <c r="AT131" s="572"/>
      <c r="AU131" s="572"/>
      <c r="AV131" s="572"/>
      <c r="AW131" s="572"/>
      <c r="AX131" s="572"/>
      <c r="AY131" s="572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</row>
    <row r="132" spans="2:74" s="63" customFormat="1" x14ac:dyDescent="0.25">
      <c r="B132" s="117"/>
      <c r="C132" s="117"/>
      <c r="D132" s="117"/>
      <c r="E132" s="117"/>
      <c r="F132" s="117"/>
      <c r="G132" s="117"/>
      <c r="H132" s="117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17"/>
      <c r="Z132" s="117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70"/>
      <c r="AO132" s="7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</row>
    <row r="133" spans="2:74" s="63" customFormat="1" x14ac:dyDescent="0.25">
      <c r="B133" s="121" t="s">
        <v>62</v>
      </c>
      <c r="C133" s="574" t="s">
        <v>14</v>
      </c>
      <c r="D133" s="574"/>
      <c r="E133" s="117" t="s">
        <v>62</v>
      </c>
      <c r="F133" s="122"/>
      <c r="G133" s="574" t="s">
        <v>333</v>
      </c>
      <c r="H133" s="574"/>
      <c r="I133" s="574"/>
      <c r="J133" s="574"/>
      <c r="K133" s="574"/>
      <c r="L133" s="574"/>
      <c r="M133" s="123"/>
      <c r="N133" s="124"/>
      <c r="O133" s="125">
        <v>20</v>
      </c>
      <c r="P133" s="575">
        <v>22</v>
      </c>
      <c r="Q133" s="575"/>
      <c r="R133" s="117" t="s">
        <v>63</v>
      </c>
      <c r="S133" s="123"/>
      <c r="T133" s="123"/>
      <c r="U133" s="123"/>
      <c r="V133" s="123"/>
      <c r="W133" s="70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70"/>
      <c r="AV133" s="70"/>
      <c r="AW133" s="70"/>
      <c r="AX133" s="70"/>
      <c r="AY133" s="70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</row>
  </sheetData>
  <mergeCells count="797">
    <mergeCell ref="C133:D133"/>
    <mergeCell ref="G133:L133"/>
    <mergeCell ref="P133:Q133"/>
    <mergeCell ref="B130:G130"/>
    <mergeCell ref="I130:X130"/>
    <mergeCell ref="AA130:AM130"/>
    <mergeCell ref="AP130:AY130"/>
    <mergeCell ref="B131:G131"/>
    <mergeCell ref="I131:X131"/>
    <mergeCell ref="AA131:AM131"/>
    <mergeCell ref="AP131:AY131"/>
    <mergeCell ref="B127:G127"/>
    <mergeCell ref="I127:X127"/>
    <mergeCell ref="AA127:AG127"/>
    <mergeCell ref="AJ127:AY127"/>
    <mergeCell ref="B128:G128"/>
    <mergeCell ref="I128:X128"/>
    <mergeCell ref="AA128:AG128"/>
    <mergeCell ref="AJ128:AY128"/>
    <mergeCell ref="D123:E123"/>
    <mergeCell ref="H123:M123"/>
    <mergeCell ref="Q123:R123"/>
    <mergeCell ref="D124:E124"/>
    <mergeCell ref="H124:M124"/>
    <mergeCell ref="Q124:R124"/>
    <mergeCell ref="C120:H120"/>
    <mergeCell ref="J120:Y120"/>
    <mergeCell ref="AB120:AN120"/>
    <mergeCell ref="AQ120:AZ120"/>
    <mergeCell ref="C121:H121"/>
    <mergeCell ref="J121:Y121"/>
    <mergeCell ref="AB121:AN121"/>
    <mergeCell ref="AQ121:AZ121"/>
    <mergeCell ref="C117:H117"/>
    <mergeCell ref="J117:Y117"/>
    <mergeCell ref="AB117:AH117"/>
    <mergeCell ref="AK117:AZ117"/>
    <mergeCell ref="C118:H118"/>
    <mergeCell ref="J118:Y118"/>
    <mergeCell ref="AB118:AH118"/>
    <mergeCell ref="AK118:AZ118"/>
    <mergeCell ref="B110:AZ110"/>
    <mergeCell ref="B111:AZ111"/>
    <mergeCell ref="B112:AZ112"/>
    <mergeCell ref="B113:AZ113"/>
    <mergeCell ref="B114:AZ114"/>
    <mergeCell ref="B115:AZ115"/>
    <mergeCell ref="AU104:AW104"/>
    <mergeCell ref="AX104:AZ104"/>
    <mergeCell ref="B106:AZ106"/>
    <mergeCell ref="B107:AZ107"/>
    <mergeCell ref="B108:AZ108"/>
    <mergeCell ref="B109:AZ109"/>
    <mergeCell ref="AC104:AE104"/>
    <mergeCell ref="AF104:AH104"/>
    <mergeCell ref="AI104:AK104"/>
    <mergeCell ref="AL104:AN104"/>
    <mergeCell ref="AO104:AQ104"/>
    <mergeCell ref="AR104:AT104"/>
    <mergeCell ref="B104:N104"/>
    <mergeCell ref="O104:P104"/>
    <mergeCell ref="Q104:S104"/>
    <mergeCell ref="T104:V104"/>
    <mergeCell ref="W104:Y104"/>
    <mergeCell ref="Z104:AB104"/>
    <mergeCell ref="AI103:AK103"/>
    <mergeCell ref="AL103:AN103"/>
    <mergeCell ref="AO103:AQ103"/>
    <mergeCell ref="AR103:AT103"/>
    <mergeCell ref="AU103:AW103"/>
    <mergeCell ref="AX103:AZ103"/>
    <mergeCell ref="AU102:AW102"/>
    <mergeCell ref="AX102:AZ102"/>
    <mergeCell ref="I103:N103"/>
    <mergeCell ref="O103:P103"/>
    <mergeCell ref="Q103:S103"/>
    <mergeCell ref="T103:V103"/>
    <mergeCell ref="W103:Y103"/>
    <mergeCell ref="Z103:AB103"/>
    <mergeCell ref="AC103:AE103"/>
    <mergeCell ref="AF103:AH103"/>
    <mergeCell ref="AC102:AE102"/>
    <mergeCell ref="AF102:AH102"/>
    <mergeCell ref="AI102:AK102"/>
    <mergeCell ref="AL102:AN102"/>
    <mergeCell ref="AO102:AQ102"/>
    <mergeCell ref="AR102:AT102"/>
    <mergeCell ref="AU101:AW101"/>
    <mergeCell ref="AX101:AZ101"/>
    <mergeCell ref="I102:J102"/>
    <mergeCell ref="K102:L102"/>
    <mergeCell ref="M102:N102"/>
    <mergeCell ref="O102:P102"/>
    <mergeCell ref="Q102:S102"/>
    <mergeCell ref="T102:V102"/>
    <mergeCell ref="W102:Y102"/>
    <mergeCell ref="Z102:AB102"/>
    <mergeCell ref="AC101:AE101"/>
    <mergeCell ref="AF101:AH101"/>
    <mergeCell ref="AI101:AK101"/>
    <mergeCell ref="AL101:AN101"/>
    <mergeCell ref="AO101:AQ101"/>
    <mergeCell ref="AR101:AT101"/>
    <mergeCell ref="B101:H103"/>
    <mergeCell ref="I101:J101"/>
    <mergeCell ref="K101:L101"/>
    <mergeCell ref="M101:N101"/>
    <mergeCell ref="O101:P101"/>
    <mergeCell ref="Q101:S101"/>
    <mergeCell ref="T101:V101"/>
    <mergeCell ref="W101:Y101"/>
    <mergeCell ref="Z101:AB101"/>
    <mergeCell ref="AU99:AW99"/>
    <mergeCell ref="AX99:AZ99"/>
    <mergeCell ref="O100:P100"/>
    <mergeCell ref="Q100:S100"/>
    <mergeCell ref="T100:V100"/>
    <mergeCell ref="W100:Y100"/>
    <mergeCell ref="Z100:AB100"/>
    <mergeCell ref="AC100:AE100"/>
    <mergeCell ref="W99:Y99"/>
    <mergeCell ref="Z99:AB99"/>
    <mergeCell ref="AC99:AE99"/>
    <mergeCell ref="AF99:AH99"/>
    <mergeCell ref="AI99:AK99"/>
    <mergeCell ref="AL99:AN99"/>
    <mergeCell ref="AX100:AZ100"/>
    <mergeCell ref="AF100:AH100"/>
    <mergeCell ref="AI100:AK100"/>
    <mergeCell ref="AL100:AN100"/>
    <mergeCell ref="AO100:AQ100"/>
    <mergeCell ref="AR100:AT100"/>
    <mergeCell ref="AU100:AW100"/>
    <mergeCell ref="M99:N99"/>
    <mergeCell ref="O99:P99"/>
    <mergeCell ref="Q99:S99"/>
    <mergeCell ref="T99:V99"/>
    <mergeCell ref="AI98:AK98"/>
    <mergeCell ref="AL98:AN98"/>
    <mergeCell ref="AO98:AQ98"/>
    <mergeCell ref="AO99:AQ99"/>
    <mergeCell ref="AR99:AT99"/>
    <mergeCell ref="AU97:AW97"/>
    <mergeCell ref="AX97:AZ97"/>
    <mergeCell ref="B98:H100"/>
    <mergeCell ref="I98:J98"/>
    <mergeCell ref="K98:L98"/>
    <mergeCell ref="M98:N98"/>
    <mergeCell ref="O98:P98"/>
    <mergeCell ref="T97:V97"/>
    <mergeCell ref="W97:Y97"/>
    <mergeCell ref="Z97:AB97"/>
    <mergeCell ref="AC97:AE97"/>
    <mergeCell ref="AF97:AH97"/>
    <mergeCell ref="AI97:AK97"/>
    <mergeCell ref="AR98:AT98"/>
    <mergeCell ref="AU98:AW98"/>
    <mergeCell ref="AX98:AZ98"/>
    <mergeCell ref="Q98:S98"/>
    <mergeCell ref="T98:V98"/>
    <mergeCell ref="W98:Y98"/>
    <mergeCell ref="Z98:AB98"/>
    <mergeCell ref="AC98:AE98"/>
    <mergeCell ref="AF98:AH98"/>
    <mergeCell ref="I99:J99"/>
    <mergeCell ref="K99:L99"/>
    <mergeCell ref="B97:H97"/>
    <mergeCell ref="I97:J97"/>
    <mergeCell ref="K97:L97"/>
    <mergeCell ref="M97:N97"/>
    <mergeCell ref="O97:P97"/>
    <mergeCell ref="Q97:S97"/>
    <mergeCell ref="AL97:AN97"/>
    <mergeCell ref="AO97:AQ97"/>
    <mergeCell ref="AR97:AT97"/>
    <mergeCell ref="B95:H96"/>
    <mergeCell ref="I95:J96"/>
    <mergeCell ref="K95:L96"/>
    <mergeCell ref="M95:N96"/>
    <mergeCell ref="O95:P96"/>
    <mergeCell ref="Q95:Y95"/>
    <mergeCell ref="Z95:AH95"/>
    <mergeCell ref="AI95:AQ95"/>
    <mergeCell ref="AR95:AZ95"/>
    <mergeCell ref="Q96:S96"/>
    <mergeCell ref="T96:V96"/>
    <mergeCell ref="W96:Y96"/>
    <mergeCell ref="Z96:AB96"/>
    <mergeCell ref="AC96:AE96"/>
    <mergeCell ref="AF96:AH96"/>
    <mergeCell ref="AI96:AK96"/>
    <mergeCell ref="AL96:AN96"/>
    <mergeCell ref="AO96:AQ96"/>
    <mergeCell ref="AR96:AT96"/>
    <mergeCell ref="AU96:AW96"/>
    <mergeCell ref="AX96:AZ96"/>
    <mergeCell ref="B90:AZ90"/>
    <mergeCell ref="B91:AZ91"/>
    <mergeCell ref="B87:F88"/>
    <mergeCell ref="G87:K88"/>
    <mergeCell ref="L87:Q88"/>
    <mergeCell ref="R87:W88"/>
    <mergeCell ref="X87:AC88"/>
    <mergeCell ref="AD87:AG88"/>
    <mergeCell ref="B93:AZ93"/>
    <mergeCell ref="AH87:AI87"/>
    <mergeCell ref="AJ87:AM87"/>
    <mergeCell ref="AN87:AQ87"/>
    <mergeCell ref="AR87:AU87"/>
    <mergeCell ref="AV87:AZ87"/>
    <mergeCell ref="AH88:AI88"/>
    <mergeCell ref="AJ88:AM88"/>
    <mergeCell ref="AN88:AQ88"/>
    <mergeCell ref="AR88:AU88"/>
    <mergeCell ref="AV88:AZ88"/>
    <mergeCell ref="AR86:AU86"/>
    <mergeCell ref="AV86:AZ86"/>
    <mergeCell ref="B85:F86"/>
    <mergeCell ref="G85:K86"/>
    <mergeCell ref="L85:Q86"/>
    <mergeCell ref="R85:W86"/>
    <mergeCell ref="X85:AC86"/>
    <mergeCell ref="AD85:AG86"/>
    <mergeCell ref="AN84:AQ84"/>
    <mergeCell ref="AR84:AU84"/>
    <mergeCell ref="AV84:AZ84"/>
    <mergeCell ref="B84:F84"/>
    <mergeCell ref="G84:K84"/>
    <mergeCell ref="L84:Q84"/>
    <mergeCell ref="R84:W84"/>
    <mergeCell ref="X84:AC84"/>
    <mergeCell ref="AD84:AG84"/>
    <mergeCell ref="AH84:AI84"/>
    <mergeCell ref="AJ84:AM84"/>
    <mergeCell ref="AH85:AI85"/>
    <mergeCell ref="AJ85:AM85"/>
    <mergeCell ref="AN85:AQ85"/>
    <mergeCell ref="AH86:AI86"/>
    <mergeCell ref="AJ86:AM86"/>
    <mergeCell ref="AN86:AQ86"/>
    <mergeCell ref="X82:AC83"/>
    <mergeCell ref="AJ82:AM83"/>
    <mergeCell ref="AN82:AQ83"/>
    <mergeCell ref="AR82:AU83"/>
    <mergeCell ref="AV82:AZ83"/>
    <mergeCell ref="AR85:AU85"/>
    <mergeCell ref="AV85:AZ85"/>
    <mergeCell ref="AY76:AZ76"/>
    <mergeCell ref="B79:BA79"/>
    <mergeCell ref="B81:F83"/>
    <mergeCell ref="G81:AC81"/>
    <mergeCell ref="AD81:AG83"/>
    <mergeCell ref="AH81:AI83"/>
    <mergeCell ref="AJ81:AZ81"/>
    <mergeCell ref="G82:K83"/>
    <mergeCell ref="L82:Q83"/>
    <mergeCell ref="R82:W83"/>
    <mergeCell ref="AM76:AN76"/>
    <mergeCell ref="AO76:AP76"/>
    <mergeCell ref="AQ76:AR76"/>
    <mergeCell ref="AS76:AT76"/>
    <mergeCell ref="AU76:AV76"/>
    <mergeCell ref="AW76:AX76"/>
    <mergeCell ref="AA76:AB76"/>
    <mergeCell ref="AC76:AD76"/>
    <mergeCell ref="AE76:AF76"/>
    <mergeCell ref="AK76:AL76"/>
    <mergeCell ref="O76:P76"/>
    <mergeCell ref="Q76:R76"/>
    <mergeCell ref="S76:T76"/>
    <mergeCell ref="U76:V76"/>
    <mergeCell ref="W76:X76"/>
    <mergeCell ref="Y76:Z76"/>
    <mergeCell ref="AS75:AT75"/>
    <mergeCell ref="AU75:AV75"/>
    <mergeCell ref="AW75:AX75"/>
    <mergeCell ref="AY75:AZ75"/>
    <mergeCell ref="B76:D76"/>
    <mergeCell ref="E76:F76"/>
    <mergeCell ref="G76:H76"/>
    <mergeCell ref="I76:J76"/>
    <mergeCell ref="K76:L76"/>
    <mergeCell ref="M76:N76"/>
    <mergeCell ref="AG75:AH75"/>
    <mergeCell ref="AI75:AJ75"/>
    <mergeCell ref="AK75:AL75"/>
    <mergeCell ref="AM75:AN75"/>
    <mergeCell ref="AO75:AP75"/>
    <mergeCell ref="AQ75:AR75"/>
    <mergeCell ref="U75:V75"/>
    <mergeCell ref="W75:X75"/>
    <mergeCell ref="Y75:Z75"/>
    <mergeCell ref="AA75:AB75"/>
    <mergeCell ref="AC75:AD75"/>
    <mergeCell ref="AE75:AF75"/>
    <mergeCell ref="AG76:AH76"/>
    <mergeCell ref="AI76:AJ76"/>
    <mergeCell ref="B75:D75"/>
    <mergeCell ref="E75:F75"/>
    <mergeCell ref="G75:H75"/>
    <mergeCell ref="I75:J75"/>
    <mergeCell ref="K75:L75"/>
    <mergeCell ref="M75:N75"/>
    <mergeCell ref="O75:P75"/>
    <mergeCell ref="Q75:R75"/>
    <mergeCell ref="S75:T75"/>
    <mergeCell ref="B74:D74"/>
    <mergeCell ref="E74:F74"/>
    <mergeCell ref="G74:H74"/>
    <mergeCell ref="I74:J74"/>
    <mergeCell ref="K74:L74"/>
    <mergeCell ref="M74:N74"/>
    <mergeCell ref="AG73:AH73"/>
    <mergeCell ref="AI73:AJ73"/>
    <mergeCell ref="AK73:AL73"/>
    <mergeCell ref="U73:V73"/>
    <mergeCell ref="W73:X73"/>
    <mergeCell ref="Y73:Z73"/>
    <mergeCell ref="AA73:AB73"/>
    <mergeCell ref="AA74:AB74"/>
    <mergeCell ref="AC74:AD74"/>
    <mergeCell ref="AE74:AF74"/>
    <mergeCell ref="AG74:AH74"/>
    <mergeCell ref="AI74:AJ74"/>
    <mergeCell ref="AK74:AL74"/>
    <mergeCell ref="O74:P74"/>
    <mergeCell ref="Q74:R74"/>
    <mergeCell ref="S74:T74"/>
    <mergeCell ref="U74:V74"/>
    <mergeCell ref="W74:X74"/>
    <mergeCell ref="Y74:Z74"/>
    <mergeCell ref="AS73:AT73"/>
    <mergeCell ref="Y72:Z72"/>
    <mergeCell ref="AU73:AV73"/>
    <mergeCell ref="AW73:AX73"/>
    <mergeCell ref="AY73:AZ73"/>
    <mergeCell ref="AM73:AN73"/>
    <mergeCell ref="AO73:AP73"/>
    <mergeCell ref="AQ73:AR73"/>
    <mergeCell ref="AY74:AZ74"/>
    <mergeCell ref="AM74:AN74"/>
    <mergeCell ref="AO74:AP74"/>
    <mergeCell ref="AQ74:AR74"/>
    <mergeCell ref="AS74:AT74"/>
    <mergeCell ref="AU74:AV74"/>
    <mergeCell ref="AW74:AX74"/>
    <mergeCell ref="AS71:AT71"/>
    <mergeCell ref="AU71:AV71"/>
    <mergeCell ref="AW71:AX71"/>
    <mergeCell ref="AC73:AD73"/>
    <mergeCell ref="AE73:AF73"/>
    <mergeCell ref="AY72:AZ72"/>
    <mergeCell ref="B73:D73"/>
    <mergeCell ref="E73:F73"/>
    <mergeCell ref="G73:H73"/>
    <mergeCell ref="I73:J73"/>
    <mergeCell ref="K73:L73"/>
    <mergeCell ref="M73:N73"/>
    <mergeCell ref="O73:P73"/>
    <mergeCell ref="Q73:R73"/>
    <mergeCell ref="S73:T73"/>
    <mergeCell ref="AM72:AN72"/>
    <mergeCell ref="AO72:AP72"/>
    <mergeCell ref="AQ72:AR72"/>
    <mergeCell ref="AS72:AT72"/>
    <mergeCell ref="AU72:AV72"/>
    <mergeCell ref="AW72:AX72"/>
    <mergeCell ref="AA72:AB72"/>
    <mergeCell ref="AC72:AD72"/>
    <mergeCell ref="AY71:AZ71"/>
    <mergeCell ref="B72:D72"/>
    <mergeCell ref="E72:F72"/>
    <mergeCell ref="G72:H72"/>
    <mergeCell ref="I72:J72"/>
    <mergeCell ref="K72:L72"/>
    <mergeCell ref="M72:N72"/>
    <mergeCell ref="AG71:AH71"/>
    <mergeCell ref="AI71:AJ71"/>
    <mergeCell ref="AK71:AL71"/>
    <mergeCell ref="O72:P72"/>
    <mergeCell ref="Q72:R72"/>
    <mergeCell ref="S72:T72"/>
    <mergeCell ref="U72:V72"/>
    <mergeCell ref="W72:X72"/>
    <mergeCell ref="AE72:AF72"/>
    <mergeCell ref="AG72:AH72"/>
    <mergeCell ref="AI72:AJ72"/>
    <mergeCell ref="AK72:AL72"/>
    <mergeCell ref="AM71:AN71"/>
    <mergeCell ref="AO71:AP71"/>
    <mergeCell ref="AQ71:AR71"/>
    <mergeCell ref="U71:V71"/>
    <mergeCell ref="W71:X71"/>
    <mergeCell ref="Y71:Z71"/>
    <mergeCell ref="AA71:AB71"/>
    <mergeCell ref="AC71:AD71"/>
    <mergeCell ref="AE71:AF71"/>
    <mergeCell ref="AY70:AZ70"/>
    <mergeCell ref="B71:D71"/>
    <mergeCell ref="E71:F71"/>
    <mergeCell ref="G71:H71"/>
    <mergeCell ref="I71:J71"/>
    <mergeCell ref="K71:L71"/>
    <mergeCell ref="M71:N71"/>
    <mergeCell ref="O71:P71"/>
    <mergeCell ref="Q71:R71"/>
    <mergeCell ref="S71:T71"/>
    <mergeCell ref="AM70:AN70"/>
    <mergeCell ref="AO70:AP70"/>
    <mergeCell ref="AQ70:AR70"/>
    <mergeCell ref="AS70:AT70"/>
    <mergeCell ref="AU70:AV70"/>
    <mergeCell ref="AW70:AX70"/>
    <mergeCell ref="AA70:AB70"/>
    <mergeCell ref="AC70:AD70"/>
    <mergeCell ref="AE70:AF70"/>
    <mergeCell ref="AG70:AH70"/>
    <mergeCell ref="AI70:AJ70"/>
    <mergeCell ref="AK70:AL70"/>
    <mergeCell ref="O70:P70"/>
    <mergeCell ref="Q70:R70"/>
    <mergeCell ref="S70:T70"/>
    <mergeCell ref="U70:V70"/>
    <mergeCell ref="W70:X70"/>
    <mergeCell ref="Y70:Z70"/>
    <mergeCell ref="B70:D70"/>
    <mergeCell ref="E70:F70"/>
    <mergeCell ref="G70:H70"/>
    <mergeCell ref="I70:J70"/>
    <mergeCell ref="K70:L70"/>
    <mergeCell ref="M70:N70"/>
    <mergeCell ref="Y69:Z69"/>
    <mergeCell ref="AA69:AB69"/>
    <mergeCell ref="AU68:AV68"/>
    <mergeCell ref="AW68:AX68"/>
    <mergeCell ref="AY68:AZ68"/>
    <mergeCell ref="AM68:AN68"/>
    <mergeCell ref="AO68:AP68"/>
    <mergeCell ref="AQ68:AR68"/>
    <mergeCell ref="AS68:AT68"/>
    <mergeCell ref="AO69:AP69"/>
    <mergeCell ref="AQ69:AR69"/>
    <mergeCell ref="AS69:AT69"/>
    <mergeCell ref="AU69:AV69"/>
    <mergeCell ref="AW69:AX69"/>
    <mergeCell ref="AY69:AZ69"/>
    <mergeCell ref="AC69:AD69"/>
    <mergeCell ref="AE69:AF69"/>
    <mergeCell ref="AG69:AH69"/>
    <mergeCell ref="AI69:AJ69"/>
    <mergeCell ref="AK69:AL69"/>
    <mergeCell ref="AM69:AN69"/>
    <mergeCell ref="B69:D69"/>
    <mergeCell ref="E69:F69"/>
    <mergeCell ref="G69:H69"/>
    <mergeCell ref="I69:J69"/>
    <mergeCell ref="K69:L69"/>
    <mergeCell ref="M69:N69"/>
    <mergeCell ref="O69:P69"/>
    <mergeCell ref="AI68:AJ68"/>
    <mergeCell ref="AK68:AL68"/>
    <mergeCell ref="W68:X68"/>
    <mergeCell ref="Y68:Z68"/>
    <mergeCell ref="AA68:AB68"/>
    <mergeCell ref="AC68:AD68"/>
    <mergeCell ref="AE68:AF68"/>
    <mergeCell ref="AG68:AH68"/>
    <mergeCell ref="B64:D68"/>
    <mergeCell ref="E64:AZ64"/>
    <mergeCell ref="E65:AZ65"/>
    <mergeCell ref="E66:AB66"/>
    <mergeCell ref="AC66:AZ66"/>
    <mergeCell ref="Q69:R69"/>
    <mergeCell ref="S69:T69"/>
    <mergeCell ref="U69:V69"/>
    <mergeCell ref="W69:X69"/>
    <mergeCell ref="AS67:AZ67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E67:L67"/>
    <mergeCell ref="M67:T67"/>
    <mergeCell ref="U67:AB67"/>
    <mergeCell ref="AC67:AJ67"/>
    <mergeCell ref="AK67:AR67"/>
    <mergeCell ref="AR61:AU61"/>
    <mergeCell ref="AV61:AZ61"/>
    <mergeCell ref="B62:AF62"/>
    <mergeCell ref="AG62:AI62"/>
    <mergeCell ref="AJ62:AM62"/>
    <mergeCell ref="AN62:AQ62"/>
    <mergeCell ref="AR62:AU62"/>
    <mergeCell ref="AV62:AZ62"/>
    <mergeCell ref="P60:V60"/>
    <mergeCell ref="AG60:AI60"/>
    <mergeCell ref="AJ60:AM60"/>
    <mergeCell ref="AN60:AQ60"/>
    <mergeCell ref="AR60:AU60"/>
    <mergeCell ref="P61:V61"/>
    <mergeCell ref="W61:AF61"/>
    <mergeCell ref="AG61:AI61"/>
    <mergeCell ref="AJ61:AM61"/>
    <mergeCell ref="AN61:AQ61"/>
    <mergeCell ref="B58:K61"/>
    <mergeCell ref="L58:O61"/>
    <mergeCell ref="P57:V57"/>
    <mergeCell ref="W57:AF57"/>
    <mergeCell ref="AG57:AI57"/>
    <mergeCell ref="AJ57:AM57"/>
    <mergeCell ref="AN57:AQ57"/>
    <mergeCell ref="AR58:AU58"/>
    <mergeCell ref="AV58:AZ58"/>
    <mergeCell ref="P59:V59"/>
    <mergeCell ref="AG59:AI59"/>
    <mergeCell ref="AJ59:AM59"/>
    <mergeCell ref="AN59:AQ59"/>
    <mergeCell ref="AR59:AU59"/>
    <mergeCell ref="AV59:AZ59"/>
    <mergeCell ref="AR57:AU57"/>
    <mergeCell ref="AV57:AZ57"/>
    <mergeCell ref="P58:V58"/>
    <mergeCell ref="W58:Y60"/>
    <mergeCell ref="Z58:AF60"/>
    <mergeCell ref="AG58:AI58"/>
    <mergeCell ref="AJ58:AM58"/>
    <mergeCell ref="AN58:AQ58"/>
    <mergeCell ref="AV53:AZ53"/>
    <mergeCell ref="P54:V54"/>
    <mergeCell ref="AG54:AI54"/>
    <mergeCell ref="AJ54:AM54"/>
    <mergeCell ref="AN54:AQ54"/>
    <mergeCell ref="AR54:AU54"/>
    <mergeCell ref="AV54:AZ54"/>
    <mergeCell ref="P56:V56"/>
    <mergeCell ref="AG56:AI56"/>
    <mergeCell ref="AJ56:AM56"/>
    <mergeCell ref="AN56:AQ56"/>
    <mergeCell ref="AR56:AU56"/>
    <mergeCell ref="P52:V52"/>
    <mergeCell ref="W52:AF52"/>
    <mergeCell ref="AG52:AI52"/>
    <mergeCell ref="AJ52:AM52"/>
    <mergeCell ref="AN52:AQ52"/>
    <mergeCell ref="AR52:AU52"/>
    <mergeCell ref="AV52:AZ52"/>
    <mergeCell ref="B53:K57"/>
    <mergeCell ref="L53:O57"/>
    <mergeCell ref="P53:V53"/>
    <mergeCell ref="W53:Y56"/>
    <mergeCell ref="Z53:AF56"/>
    <mergeCell ref="AG53:AI53"/>
    <mergeCell ref="AJ53:AM53"/>
    <mergeCell ref="AN53:AQ53"/>
    <mergeCell ref="B49:K52"/>
    <mergeCell ref="L49:O52"/>
    <mergeCell ref="P55:V55"/>
    <mergeCell ref="AG55:AI55"/>
    <mergeCell ref="AJ55:AM55"/>
    <mergeCell ref="AN55:AQ55"/>
    <mergeCell ref="AR55:AU55"/>
    <mergeCell ref="AV55:AZ55"/>
    <mergeCell ref="AR53:AU53"/>
    <mergeCell ref="AR49:AU49"/>
    <mergeCell ref="AV49:AZ49"/>
    <mergeCell ref="P50:V50"/>
    <mergeCell ref="AG50:AI50"/>
    <mergeCell ref="AJ50:AM50"/>
    <mergeCell ref="AN50:AQ50"/>
    <mergeCell ref="AR50:AU50"/>
    <mergeCell ref="AV50:AZ50"/>
    <mergeCell ref="AR48:AU48"/>
    <mergeCell ref="AV48:AZ48"/>
    <mergeCell ref="P49:V49"/>
    <mergeCell ref="W49:Y51"/>
    <mergeCell ref="Z49:AF51"/>
    <mergeCell ref="AG49:AI49"/>
    <mergeCell ref="AJ49:AM49"/>
    <mergeCell ref="AN49:AQ49"/>
    <mergeCell ref="P51:V51"/>
    <mergeCell ref="AG51:AI51"/>
    <mergeCell ref="AJ51:AM51"/>
    <mergeCell ref="AN51:AQ51"/>
    <mergeCell ref="AR51:AU51"/>
    <mergeCell ref="P47:V47"/>
    <mergeCell ref="AG47:AI47"/>
    <mergeCell ref="AJ47:AM47"/>
    <mergeCell ref="AN47:AQ47"/>
    <mergeCell ref="AR47:AU47"/>
    <mergeCell ref="P48:V48"/>
    <mergeCell ref="W48:AF48"/>
    <mergeCell ref="AG48:AI48"/>
    <mergeCell ref="AJ48:AM48"/>
    <mergeCell ref="AN48:AQ48"/>
    <mergeCell ref="P45:V45"/>
    <mergeCell ref="AG45:AI45"/>
    <mergeCell ref="AJ45:AM45"/>
    <mergeCell ref="AN45:AQ45"/>
    <mergeCell ref="AR45:AU45"/>
    <mergeCell ref="P46:V46"/>
    <mergeCell ref="AG46:AI46"/>
    <mergeCell ref="AJ46:AM46"/>
    <mergeCell ref="AN46:AQ46"/>
    <mergeCell ref="AR46:AU46"/>
    <mergeCell ref="AV42:AZ42"/>
    <mergeCell ref="AR40:AU40"/>
    <mergeCell ref="AV40:AZ40"/>
    <mergeCell ref="P43:V43"/>
    <mergeCell ref="AG43:AI43"/>
    <mergeCell ref="AJ43:AM43"/>
    <mergeCell ref="AN43:AQ43"/>
    <mergeCell ref="AR43:AU43"/>
    <mergeCell ref="P44:V44"/>
    <mergeCell ref="AG44:AI44"/>
    <mergeCell ref="AJ44:AM44"/>
    <mergeCell ref="AN44:AQ44"/>
    <mergeCell ref="AR44:AU44"/>
    <mergeCell ref="AG38:AI38"/>
    <mergeCell ref="AJ38:AM38"/>
    <mergeCell ref="AN38:AQ38"/>
    <mergeCell ref="AR38:AU38"/>
    <mergeCell ref="AV38:AZ38"/>
    <mergeCell ref="B41:K48"/>
    <mergeCell ref="L41:O48"/>
    <mergeCell ref="P41:V41"/>
    <mergeCell ref="W41:Y47"/>
    <mergeCell ref="Z41:AF47"/>
    <mergeCell ref="AG41:AI41"/>
    <mergeCell ref="AJ41:AM41"/>
    <mergeCell ref="AN41:AQ41"/>
    <mergeCell ref="P39:V39"/>
    <mergeCell ref="AG39:AI39"/>
    <mergeCell ref="AJ39:AM39"/>
    <mergeCell ref="AN39:AQ39"/>
    <mergeCell ref="AR41:AU41"/>
    <mergeCell ref="AV41:AZ41"/>
    <mergeCell ref="P42:V42"/>
    <mergeCell ref="AG42:AI42"/>
    <mergeCell ref="AJ42:AM42"/>
    <mergeCell ref="AN42:AQ42"/>
    <mergeCell ref="AR42:AU42"/>
    <mergeCell ref="AV36:AZ36"/>
    <mergeCell ref="B37:K40"/>
    <mergeCell ref="L37:O40"/>
    <mergeCell ref="P37:V37"/>
    <mergeCell ref="W37:Y39"/>
    <mergeCell ref="Z37:AF39"/>
    <mergeCell ref="AG37:AI37"/>
    <mergeCell ref="AJ37:AM37"/>
    <mergeCell ref="AN37:AQ37"/>
    <mergeCell ref="AR37:AU37"/>
    <mergeCell ref="P36:V36"/>
    <mergeCell ref="W36:AF36"/>
    <mergeCell ref="AG36:AI36"/>
    <mergeCell ref="AJ36:AM36"/>
    <mergeCell ref="AN36:AQ36"/>
    <mergeCell ref="AR36:AU36"/>
    <mergeCell ref="AR39:AU39"/>
    <mergeCell ref="P40:V40"/>
    <mergeCell ref="W40:AF40"/>
    <mergeCell ref="AG40:AI40"/>
    <mergeCell ref="AJ40:AM40"/>
    <mergeCell ref="AN40:AQ40"/>
    <mergeCell ref="AV37:AZ37"/>
    <mergeCell ref="P38:V38"/>
    <mergeCell ref="B34:K36"/>
    <mergeCell ref="L34:O36"/>
    <mergeCell ref="P34:V34"/>
    <mergeCell ref="W34:Y35"/>
    <mergeCell ref="Z34:AF35"/>
    <mergeCell ref="AG34:AI34"/>
    <mergeCell ref="AJ34:AM34"/>
    <mergeCell ref="AN34:AQ34"/>
    <mergeCell ref="AR34:AU34"/>
    <mergeCell ref="AR32:AU32"/>
    <mergeCell ref="AV32:AZ32"/>
    <mergeCell ref="AV34:AZ34"/>
    <mergeCell ref="P35:V35"/>
    <mergeCell ref="AG35:AI35"/>
    <mergeCell ref="AJ35:AM35"/>
    <mergeCell ref="AN35:AQ35"/>
    <mergeCell ref="AR35:AU35"/>
    <mergeCell ref="AV35:AZ35"/>
    <mergeCell ref="AV33:AZ33"/>
    <mergeCell ref="P33:V33"/>
    <mergeCell ref="W33:AF33"/>
    <mergeCell ref="AG33:AI33"/>
    <mergeCell ref="AJ33:AM33"/>
    <mergeCell ref="AN33:AQ33"/>
    <mergeCell ref="AR33:AU33"/>
    <mergeCell ref="AJ30:AM30"/>
    <mergeCell ref="AN30:AQ30"/>
    <mergeCell ref="AR30:AU30"/>
    <mergeCell ref="AV30:AZ30"/>
    <mergeCell ref="B31:K33"/>
    <mergeCell ref="L31:O33"/>
    <mergeCell ref="P31:V31"/>
    <mergeCell ref="W31:Y32"/>
    <mergeCell ref="Z31:AF32"/>
    <mergeCell ref="AG31:AI31"/>
    <mergeCell ref="B30:K30"/>
    <mergeCell ref="L30:O30"/>
    <mergeCell ref="P30:V30"/>
    <mergeCell ref="W30:Y30"/>
    <mergeCell ref="Z30:AF30"/>
    <mergeCell ref="AG30:AI30"/>
    <mergeCell ref="AJ31:AM31"/>
    <mergeCell ref="AN31:AQ31"/>
    <mergeCell ref="AR31:AU31"/>
    <mergeCell ref="AV31:AZ31"/>
    <mergeCell ref="P32:V32"/>
    <mergeCell ref="AG32:AI32"/>
    <mergeCell ref="AJ32:AM32"/>
    <mergeCell ref="AN32:AQ32"/>
    <mergeCell ref="L28:O29"/>
    <mergeCell ref="P28:V29"/>
    <mergeCell ref="AJ28:AM29"/>
    <mergeCell ref="AN28:AQ29"/>
    <mergeCell ref="AR28:AU29"/>
    <mergeCell ref="AV28:AZ29"/>
    <mergeCell ref="B22:AZ22"/>
    <mergeCell ref="C23:AZ23"/>
    <mergeCell ref="B24:BJ24"/>
    <mergeCell ref="B25:AZ25"/>
    <mergeCell ref="B27:K29"/>
    <mergeCell ref="L27:V27"/>
    <mergeCell ref="W27:Y29"/>
    <mergeCell ref="Z27:AF29"/>
    <mergeCell ref="AG27:AI29"/>
    <mergeCell ref="AJ27:AZ27"/>
    <mergeCell ref="B21:Y21"/>
    <mergeCell ref="Z21:AB21"/>
    <mergeCell ref="AC21:AH21"/>
    <mergeCell ref="AI21:AN21"/>
    <mergeCell ref="AO21:AT21"/>
    <mergeCell ref="AU21:AZ21"/>
    <mergeCell ref="B20:Y20"/>
    <mergeCell ref="Z20:AB20"/>
    <mergeCell ref="AC20:AH20"/>
    <mergeCell ref="AI20:AN20"/>
    <mergeCell ref="AO20:AT20"/>
    <mergeCell ref="AU20:AZ20"/>
    <mergeCell ref="B19:Y19"/>
    <mergeCell ref="Z19:AB19"/>
    <mergeCell ref="AC19:AH19"/>
    <mergeCell ref="AI19:AN19"/>
    <mergeCell ref="AO19:AT19"/>
    <mergeCell ref="AU19:AZ19"/>
    <mergeCell ref="B18:Y18"/>
    <mergeCell ref="Z18:AB18"/>
    <mergeCell ref="AC18:AH18"/>
    <mergeCell ref="AI18:AN18"/>
    <mergeCell ref="AO18:AT18"/>
    <mergeCell ref="AU18:AZ18"/>
    <mergeCell ref="B17:Y17"/>
    <mergeCell ref="Z17:AB17"/>
    <mergeCell ref="AC17:AH17"/>
    <mergeCell ref="AI17:AN17"/>
    <mergeCell ref="AO17:AT17"/>
    <mergeCell ref="AU17:AZ17"/>
    <mergeCell ref="B16:Y16"/>
    <mergeCell ref="Z16:AB16"/>
    <mergeCell ref="AC16:AH16"/>
    <mergeCell ref="AI16:AN16"/>
    <mergeCell ref="AO16:AT16"/>
    <mergeCell ref="AU16:AZ16"/>
    <mergeCell ref="B15:Y15"/>
    <mergeCell ref="Z15:AB15"/>
    <mergeCell ref="AC15:AH15"/>
    <mergeCell ref="AI15:AN15"/>
    <mergeCell ref="AO15:AT15"/>
    <mergeCell ref="AU15:AZ15"/>
    <mergeCell ref="B14:Y14"/>
    <mergeCell ref="Z14:AB14"/>
    <mergeCell ref="AC14:AH14"/>
    <mergeCell ref="AI14:AN14"/>
    <mergeCell ref="AO14:AT14"/>
    <mergeCell ref="AU14:AZ14"/>
    <mergeCell ref="N10:BB10"/>
    <mergeCell ref="B11:Y13"/>
    <mergeCell ref="Z11:AB13"/>
    <mergeCell ref="AC11:AZ11"/>
    <mergeCell ref="AC12:AH13"/>
    <mergeCell ref="AI12:AN13"/>
    <mergeCell ref="AO12:AT13"/>
    <mergeCell ref="AU12:AZ13"/>
    <mergeCell ref="A2:AZ2"/>
    <mergeCell ref="A4:K4"/>
    <mergeCell ref="L4:AZ4"/>
    <mergeCell ref="L5:AZ5"/>
    <mergeCell ref="L6:AZ6"/>
    <mergeCell ref="B9:AS9"/>
  </mergeCells>
  <pageMargins left="0" right="0" top="0" bottom="0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ФОТ 111</vt:lpstr>
      <vt:lpstr>ФОТ (119)</vt:lpstr>
      <vt:lpstr>244</vt:lpstr>
      <vt:lpstr>Лист2</vt:lpstr>
      <vt:lpstr>'ФОТ (119)'!Область_печати</vt:lpstr>
      <vt:lpstr>'ФОТ 111'!Область_печати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2019-11-26T11:46:26Z</dcterms:created>
  <dcterms:modified xsi:type="dcterms:W3CDTF">2022-01-27T08:58:01Z</dcterms:modified>
</cp:coreProperties>
</file>